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470" activeTab="0"/>
  </bookViews>
  <sheets>
    <sheet name="FRONTE" sheetId="1" r:id="rId1"/>
    <sheet name="RETRO" sheetId="2" r:id="rId2"/>
  </sheets>
  <definedNames/>
  <calcPr fullCalcOnLoad="1"/>
</workbook>
</file>

<file path=xl/sharedStrings.xml><?xml version="1.0" encoding="utf-8"?>
<sst xmlns="http://schemas.openxmlformats.org/spreadsheetml/2006/main" count="224" uniqueCount="123">
  <si>
    <t>Parte 1-A</t>
  </si>
  <si>
    <r>
      <t>Stazzatore Ufficiale</t>
    </r>
    <r>
      <rPr>
        <sz val="11"/>
        <color theme="1"/>
        <rFont val="Calibri"/>
        <family val="2"/>
      </rPr>
      <t xml:space="preserve">   </t>
    </r>
  </si>
  <si>
    <r>
      <t xml:space="preserve">    riconosciuto da    </t>
    </r>
    <r>
      <rPr>
        <sz val="10"/>
        <color indexed="10"/>
        <rFont val="Arial"/>
        <family val="2"/>
      </rPr>
      <t>MODELVELA ITALIA</t>
    </r>
  </si>
  <si>
    <t>Al meglio delle mie conoscenze, affermo che la barca e le attrezzature sono conformi alle Sezioni D, E, F, G e H delle</t>
  </si>
  <si>
    <r>
      <t>Regole di Classe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"/>
        <family val="2"/>
      </rPr>
      <t>"Marblehead"</t>
    </r>
    <r>
      <rPr>
        <sz val="11"/>
        <color theme="1"/>
        <rFont val="Calibri"/>
        <family val="2"/>
      </rPr>
      <t xml:space="preserve"> in vigore al momento della </t>
    </r>
    <r>
      <rPr>
        <b/>
        <sz val="10"/>
        <rFont val="Arial"/>
        <family val="2"/>
      </rPr>
      <t>Misurazione Fondamentale</t>
    </r>
    <r>
      <rPr>
        <sz val="11"/>
        <color theme="1"/>
        <rFont val="Calibri"/>
        <family val="2"/>
      </rPr>
      <t>, tranne per quanto annotato</t>
    </r>
  </si>
  <si>
    <t>NOME della BARCA</t>
  </si>
  <si>
    <t xml:space="preserve">              COSTRUTTORE</t>
  </si>
  <si>
    <t>PROGETTISTA ……..</t>
  </si>
  <si>
    <t xml:space="preserve">   NOME del PROGETTO</t>
  </si>
  <si>
    <t>PROPRIETARIO ……</t>
  </si>
  <si>
    <t>tess.FIV</t>
  </si>
  <si>
    <t>Indirizzo proprietario</t>
  </si>
  <si>
    <t>GRUPPO</t>
  </si>
  <si>
    <r>
      <t xml:space="preserve"> DATA di prima </t>
    </r>
    <r>
      <rPr>
        <b/>
        <sz val="10"/>
        <rFont val="Arial"/>
        <family val="2"/>
      </rPr>
      <t>Mis.Fond.</t>
    </r>
  </si>
  <si>
    <t>NUMERO: REGISTRO</t>
  </si>
  <si>
    <t>VELICO</t>
  </si>
  <si>
    <t xml:space="preserve">  TASSA di registrazione</t>
  </si>
  <si>
    <t>€. 8,00</t>
  </si>
  <si>
    <t>Località</t>
  </si>
  <si>
    <t>Data</t>
  </si>
  <si>
    <t>Firma</t>
  </si>
  <si>
    <t>………………………………….</t>
  </si>
  <si>
    <r>
      <t xml:space="preserve">QUESTA E' LA PRIMA </t>
    </r>
    <r>
      <rPr>
        <b/>
        <sz val="10"/>
        <rFont val="Arial"/>
        <family val="2"/>
      </rPr>
      <t xml:space="preserve">MISURAZIONE FONDAMENTALE </t>
    </r>
    <r>
      <rPr>
        <sz val="10"/>
        <rFont val="Arial"/>
        <family val="2"/>
      </rPr>
      <t>DELLA</t>
    </r>
    <r>
      <rPr>
        <b/>
        <sz val="10"/>
        <rFont val="Arial"/>
        <family val="2"/>
      </rPr>
      <t xml:space="preserve"> BARCA</t>
    </r>
  </si>
  <si>
    <r>
      <t xml:space="preserve">QUESTA E' NUOVA </t>
    </r>
    <r>
      <rPr>
        <b/>
        <sz val="10"/>
        <rFont val="Arial"/>
        <family val="2"/>
      </rPr>
      <t>MISURAZIONE FONDAMENTALE</t>
    </r>
    <r>
      <rPr>
        <sz val="11"/>
        <color theme="1"/>
        <rFont val="Calibri"/>
        <family val="2"/>
      </rPr>
      <t xml:space="preserve"> PER:</t>
    </r>
  </si>
  <si>
    <t>cambio di proprietà</t>
  </si>
  <si>
    <t>modifiche a scafo, armo o accessori</t>
  </si>
  <si>
    <t xml:space="preserve">_ _ _ _ _ _ _ _ _ _ _ _ _ _ _ _ _ _ _ _ _ _ _ _ _ _ _ _ _ _ _ _ _ _ _ _ _ _ _ _ _ _ _ _ _ _ _ _ _ _ _ _ </t>
  </si>
  <si>
    <t>Parte 2-A</t>
  </si>
  <si>
    <t>PER OTTENERE IL CERTIFICATO DI STAZZA</t>
  </si>
  <si>
    <r>
      <t xml:space="preserve">1 - Per la prima </t>
    </r>
    <r>
      <rPr>
        <b/>
        <sz val="8"/>
        <rFont val="Arial"/>
        <family val="2"/>
      </rPr>
      <t>Misurazione Fondamentale</t>
    </r>
    <r>
      <rPr>
        <sz val="8"/>
        <rFont val="Arial"/>
        <family val="2"/>
      </rPr>
      <t xml:space="preserve"> dello </t>
    </r>
    <r>
      <rPr>
        <b/>
        <sz val="8"/>
        <rFont val="Arial"/>
        <family val="2"/>
      </rPr>
      <t>scafo</t>
    </r>
    <r>
      <rPr>
        <sz val="8"/>
        <rFont val="Arial"/>
        <family val="2"/>
      </rPr>
      <t xml:space="preserve"> il Proprietario deve rivolgersi ad uno </t>
    </r>
    <r>
      <rPr>
        <b/>
        <sz val="8"/>
        <rFont val="Arial"/>
        <family val="2"/>
      </rPr>
      <t>Stazzatore</t>
    </r>
    <r>
      <rPr>
        <sz val="8"/>
        <rFont val="Arial"/>
        <family val="2"/>
      </rPr>
      <t xml:space="preserve"> Modelvela. </t>
    </r>
  </si>
  <si>
    <r>
      <t xml:space="preserve">     lo </t>
    </r>
    <r>
      <rPr>
        <b/>
        <sz val="8"/>
        <rFont val="Arial"/>
        <family val="2"/>
      </rPr>
      <t>scafo</t>
    </r>
    <r>
      <rPr>
        <sz val="8"/>
        <rFont val="Arial"/>
        <family val="2"/>
      </rPr>
      <t xml:space="preserve">: farle stazzare e far sostituire il </t>
    </r>
    <r>
      <rPr>
        <b/>
        <sz val="8"/>
        <rFont val="Arial"/>
        <family val="2"/>
      </rPr>
      <t>Certificato</t>
    </r>
    <r>
      <rPr>
        <sz val="8"/>
        <rFont val="Arial"/>
        <family val="2"/>
      </rPr>
      <t xml:space="preserve"> (se del caso), senza assegnazione di un nuovo N° di Registro.</t>
    </r>
  </si>
  <si>
    <t>DICHIARAZIONE DELLO STAZZATORE</t>
  </si>
  <si>
    <r>
      <t xml:space="preserve">Ho misurato </t>
    </r>
    <r>
      <rPr>
        <b/>
        <sz val="9"/>
        <rFont val="Arial"/>
        <family val="2"/>
      </rPr>
      <t xml:space="preserve">barca </t>
    </r>
    <r>
      <rPr>
        <sz val="9"/>
        <rFont val="Arial"/>
        <family val="2"/>
      </rPr>
      <t xml:space="preserve">e </t>
    </r>
    <r>
      <rPr>
        <b/>
        <sz val="9"/>
        <rFont val="Arial"/>
        <family val="2"/>
      </rPr>
      <t>attrezzature</t>
    </r>
    <r>
      <rPr>
        <sz val="9"/>
        <rFont val="Arial"/>
        <family val="2"/>
      </rPr>
      <t xml:space="preserve"> sui moduli appropriati, secondo le </t>
    </r>
    <r>
      <rPr>
        <b/>
        <sz val="9"/>
        <rFont val="Arial"/>
        <family val="2"/>
      </rPr>
      <t>Regole di Classe</t>
    </r>
    <r>
      <rPr>
        <sz val="9"/>
        <rFont val="Arial"/>
        <family val="2"/>
      </rPr>
      <t>, per le Sez. D, E, F, G e H</t>
    </r>
  </si>
  <si>
    <t>Ho alcuni dubbi (da riportare a Modelvela) ……</t>
  </si>
  <si>
    <t>………………….…………..………………………………………………</t>
  </si>
  <si>
    <t xml:space="preserve">     data</t>
  </si>
  <si>
    <t>Stazzatore</t>
  </si>
  <si>
    <t xml:space="preserve">firma </t>
  </si>
  <si>
    <t>…………………</t>
  </si>
  <si>
    <t xml:space="preserve">DICHIARAZIONE DEL PROPRIETARIO   </t>
  </si>
  <si>
    <r>
      <t xml:space="preserve">Al meglio delle mie conoscenze, non è stato utilizzato materiale con densità maggiore a 11,300 kg/m3 per la costruzione di questo </t>
    </r>
    <r>
      <rPr>
        <b/>
        <sz val="8"/>
        <rFont val="Arial"/>
        <family val="2"/>
      </rPr>
      <t>scafo</t>
    </r>
    <r>
      <rPr>
        <sz val="8"/>
        <rFont val="Arial"/>
        <family val="2"/>
      </rPr>
      <t xml:space="preserve"> e delle </t>
    </r>
    <r>
      <rPr>
        <b/>
        <sz val="8"/>
        <rFont val="Arial"/>
        <family val="2"/>
      </rPr>
      <t xml:space="preserve">appendici. </t>
    </r>
    <r>
      <rPr>
        <sz val="8"/>
        <rFont val="Arial"/>
        <family val="2"/>
      </rPr>
      <t xml:space="preserve">Manterrò la </t>
    </r>
    <r>
      <rPr>
        <b/>
        <sz val="8"/>
        <rFont val="Arial"/>
        <family val="2"/>
      </rPr>
      <t>barca</t>
    </r>
    <r>
      <rPr>
        <sz val="8"/>
        <rFont val="Arial"/>
        <family val="2"/>
      </rPr>
      <t xml:space="preserve"> conforme alle </t>
    </r>
    <r>
      <rPr>
        <b/>
        <sz val="8"/>
        <rFont val="Arial"/>
        <family val="2"/>
      </rPr>
      <t>Regole di Classe:</t>
    </r>
    <r>
      <rPr>
        <sz val="8"/>
        <rFont val="Arial"/>
        <family val="2"/>
      </rPr>
      <t xml:space="preserve"> modifiche o riparazioni saranno controllate da uno </t>
    </r>
    <r>
      <rPr>
        <b/>
        <sz val="8"/>
        <rFont val="Arial"/>
        <family val="2"/>
      </rPr>
      <t>Stazzatore Ufficiale</t>
    </r>
    <r>
      <rPr>
        <sz val="8"/>
        <rFont val="Arial"/>
        <family val="2"/>
      </rPr>
      <t>, se necessario, prima di essere utilizzate.</t>
    </r>
  </si>
  <si>
    <t xml:space="preserve">      data</t>
  </si>
  <si>
    <t>_ _ _ _ _ _ _ _ _ _ _ _ _ _ _ _ _ _ _ _ _ _ _ _ _ _ _ _ _ _ _ _ _ _ _ _ _ _ _ _ _ _ _ _ _ _ _ _ _ _ _ _ _ _ _ _ _ _ _ _</t>
  </si>
  <si>
    <t xml:space="preserve">           MODELVELA ITALIA</t>
  </si>
  <si>
    <t>Progetto/Progettista</t>
  </si>
  <si>
    <t>PROPRIETARIO</t>
  </si>
  <si>
    <t>N° Registro</t>
  </si>
  <si>
    <r>
      <t xml:space="preserve">N° VELICO     </t>
    </r>
    <r>
      <rPr>
        <b/>
        <sz val="12"/>
        <rFont val="Arial"/>
        <family val="2"/>
      </rPr>
      <t>ITA -</t>
    </r>
  </si>
  <si>
    <t xml:space="preserve">         data</t>
  </si>
  <si>
    <t xml:space="preserve"> </t>
  </si>
  <si>
    <t>A</t>
  </si>
  <si>
    <t>B</t>
  </si>
  <si>
    <t>C</t>
  </si>
  <si>
    <t>Gruppi di Armi/Vele controllati :</t>
  </si>
  <si>
    <r>
      <t xml:space="preserve"> STAZZATORE UFFICIALE MODELVELA   </t>
    </r>
    <r>
      <rPr>
        <b/>
        <sz val="10"/>
        <color indexed="10"/>
        <rFont val="Arial"/>
        <family val="2"/>
      </rPr>
      <t xml:space="preserve">N°  </t>
    </r>
  </si>
  <si>
    <t xml:space="preserve">     RICHIESTA CERTIFICATO DI STAZZA - CLASSE INTERNAZIONALE  "  M  " </t>
  </si>
  <si>
    <t>MISURAZIONE DELLO SCAFO   (barrare         durante la misurazione)</t>
  </si>
  <si>
    <t>PARTE  1b</t>
  </si>
  <si>
    <t>x</t>
  </si>
  <si>
    <r>
      <t xml:space="preserve">Lett.naz.e N° di reg., min.mm.20, come da D.1.4 . Una </t>
    </r>
    <r>
      <rPr>
        <b/>
        <sz val="9"/>
        <rFont val="Arial"/>
        <family val="2"/>
      </rPr>
      <t>marca limite</t>
    </r>
    <r>
      <rPr>
        <sz val="9"/>
        <rFont val="Arial"/>
        <family val="2"/>
      </rPr>
      <t xml:space="preserve"> di coperta per ogni </t>
    </r>
    <r>
      <rPr>
        <b/>
        <sz val="9"/>
        <rFont val="Arial"/>
        <family val="2"/>
      </rPr>
      <t>armo</t>
    </r>
    <r>
      <rPr>
        <sz val="9"/>
        <rFont val="Arial"/>
        <family val="2"/>
      </rPr>
      <t xml:space="preserve">, diam.min. 5 mm. (D.2.1) </t>
    </r>
  </si>
  <si>
    <r>
      <t xml:space="preserve">Lo </t>
    </r>
    <r>
      <rPr>
        <b/>
        <sz val="9"/>
        <rFont val="Arial"/>
        <family val="2"/>
      </rPr>
      <t>scafo</t>
    </r>
    <r>
      <rPr>
        <sz val="9"/>
        <rFont val="Arial"/>
        <family val="2"/>
      </rPr>
      <t xml:space="preserve"> è "monoscafo": lungo max. mm.1290 e min. mm.1275, senza accessori che si proiettino oltre il guscio e la </t>
    </r>
  </si>
  <si>
    <t>coperta, relativamente alla dima H.2; i mm.13 anteriori (min.) sono di materiale elastico (D.2.3/4/5).</t>
  </si>
  <si>
    <r>
      <t xml:space="preserve">Non ci sono avvallamenti maggiori di mm.3 o vuoti sullo </t>
    </r>
    <r>
      <rPr>
        <b/>
        <sz val="9"/>
        <rFont val="Arial"/>
        <family val="2"/>
      </rPr>
      <t>scafo</t>
    </r>
    <r>
      <rPr>
        <sz val="9"/>
        <rFont val="Arial"/>
        <family val="2"/>
      </rPr>
      <t xml:space="preserve">, tranne quelli formati da tagli per tubi o </t>
    </r>
    <r>
      <rPr>
        <b/>
        <sz val="9"/>
        <rFont val="Arial"/>
        <family val="2"/>
      </rPr>
      <t>appendici</t>
    </r>
    <r>
      <rPr>
        <sz val="9"/>
        <rFont val="Arial"/>
        <family val="2"/>
      </rPr>
      <t xml:space="preserve"> (D.2.3)</t>
    </r>
  </si>
  <si>
    <r>
      <t xml:space="preserve">Le </t>
    </r>
    <r>
      <rPr>
        <b/>
        <sz val="9"/>
        <rFont val="Arial"/>
        <family val="2"/>
      </rPr>
      <t>appendici</t>
    </r>
    <r>
      <rPr>
        <sz val="9"/>
        <rFont val="Arial"/>
        <family val="2"/>
      </rPr>
      <t xml:space="preserve"> sono conformi alla E.2.2.</t>
    </r>
  </si>
  <si>
    <t>MISURAZIONE DELLE ATTREZZATURE   (barrare         durante la misurazione)</t>
  </si>
  <si>
    <t>-</t>
  </si>
  <si>
    <r>
      <t xml:space="preserve">Ogni </t>
    </r>
    <r>
      <rPr>
        <b/>
        <sz val="8"/>
        <rFont val="Arial"/>
        <family val="2"/>
      </rPr>
      <t>armo</t>
    </r>
    <r>
      <rPr>
        <sz val="8"/>
        <rFont val="Arial"/>
        <family val="2"/>
      </rPr>
      <t xml:space="preserve"> ha max. 1 </t>
    </r>
    <r>
      <rPr>
        <b/>
        <sz val="8"/>
        <rFont val="Arial"/>
        <family val="2"/>
      </rPr>
      <t>asta</t>
    </r>
    <r>
      <rPr>
        <sz val="8"/>
        <rFont val="Arial"/>
        <family val="2"/>
      </rPr>
      <t xml:space="preserve"> per albero, 1 strallo rigido, 4 </t>
    </r>
    <r>
      <rPr>
        <b/>
        <sz val="8"/>
        <rFont val="Arial"/>
        <family val="2"/>
      </rPr>
      <t xml:space="preserve">aste </t>
    </r>
    <r>
      <rPr>
        <sz val="8"/>
        <rFont val="Arial"/>
        <family val="2"/>
      </rPr>
      <t>per boma ed altro secondo la F.1.1</t>
    </r>
  </si>
  <si>
    <r>
      <t xml:space="preserve">Tranne che per </t>
    </r>
    <r>
      <rPr>
        <b/>
        <sz val="8"/>
        <rFont val="Arial"/>
        <family val="2"/>
      </rPr>
      <t>armi</t>
    </r>
    <r>
      <rPr>
        <sz val="8"/>
        <rFont val="Arial"/>
        <family val="2"/>
      </rPr>
      <t xml:space="preserve"> troppo corti, ci sono 3 </t>
    </r>
    <r>
      <rPr>
        <b/>
        <sz val="8"/>
        <rFont val="Arial"/>
        <family val="2"/>
      </rPr>
      <t>marche limite</t>
    </r>
    <r>
      <rPr>
        <sz val="8"/>
        <rFont val="Arial"/>
        <family val="2"/>
      </rPr>
      <t>, di 3 mm. di spess. e di colore contrastante (F.3.2/3)</t>
    </r>
  </si>
  <si>
    <r>
      <t xml:space="preserve">La sezione delle </t>
    </r>
    <r>
      <rPr>
        <b/>
        <sz val="8"/>
        <rFont val="Arial"/>
        <family val="2"/>
      </rPr>
      <t>aste</t>
    </r>
    <r>
      <rPr>
        <sz val="8"/>
        <rFont val="Arial"/>
        <family val="2"/>
      </rPr>
      <t xml:space="preserve"> (secondo assi vert.e orizz.) non è più di mm.20, o di mm.40 in alcune zone limitate (F.3.3)</t>
    </r>
  </si>
  <si>
    <r>
      <t xml:space="preserve">Le </t>
    </r>
    <r>
      <rPr>
        <b/>
        <sz val="8"/>
        <rFont val="Arial"/>
        <family val="2"/>
      </rPr>
      <t>vele</t>
    </r>
    <r>
      <rPr>
        <sz val="8"/>
        <rFont val="Arial"/>
        <family val="2"/>
      </rPr>
      <t xml:space="preserve"> sono soffici (G.2.6) e conformi (raggio 90 cm., balumina etc.) alle figure della sezione H</t>
    </r>
  </si>
  <si>
    <t>Le stecche sono conformi ed equidistanti (max 4 su randa e 3 su fiocco - G.3/4.1)</t>
  </si>
  <si>
    <r>
      <t xml:space="preserve">Le </t>
    </r>
    <r>
      <rPr>
        <b/>
        <sz val="8"/>
        <rFont val="Arial"/>
        <family val="2"/>
      </rPr>
      <t>basi</t>
    </r>
    <r>
      <rPr>
        <sz val="8"/>
        <rFont val="Arial"/>
        <family val="2"/>
      </rPr>
      <t xml:space="preserve"> delle </t>
    </r>
    <r>
      <rPr>
        <b/>
        <sz val="8"/>
        <rFont val="Arial"/>
        <family val="2"/>
      </rPr>
      <t>vele</t>
    </r>
    <r>
      <rPr>
        <sz val="8"/>
        <rFont val="Arial"/>
        <family val="2"/>
      </rPr>
      <t xml:space="preserve"> rientrano nei limiti (G.2.7)</t>
    </r>
  </si>
  <si>
    <r>
      <t xml:space="preserve">Le </t>
    </r>
    <r>
      <rPr>
        <b/>
        <sz val="8"/>
        <rFont val="Arial"/>
        <family val="2"/>
      </rPr>
      <t>vele</t>
    </r>
    <r>
      <rPr>
        <sz val="8"/>
        <rFont val="Arial"/>
        <family val="2"/>
      </rPr>
      <t xml:space="preserve"> sono correttamente firmate sulla </t>
    </r>
    <r>
      <rPr>
        <b/>
        <sz val="8"/>
        <rFont val="Arial"/>
        <family val="2"/>
      </rPr>
      <t>mura</t>
    </r>
    <r>
      <rPr>
        <sz val="8"/>
        <rFont val="Arial"/>
        <family val="2"/>
      </rPr>
      <t xml:space="preserve"> e marcate sulla </t>
    </r>
    <r>
      <rPr>
        <b/>
        <sz val="8"/>
        <rFont val="Arial"/>
        <family val="2"/>
      </rPr>
      <t>bugna</t>
    </r>
    <r>
      <rPr>
        <sz val="8"/>
        <rFont val="Arial"/>
        <family val="2"/>
      </rPr>
      <t xml:space="preserve"> con la lettera appropriata</t>
    </r>
  </si>
  <si>
    <t>……………………………………………………………………………………………</t>
  </si>
  <si>
    <t>……………...…..………………………………..……………………………………….</t>
  </si>
  <si>
    <t xml:space="preserve">NOTE GENERALI PER LO STAZZATORE                                              </t>
  </si>
  <si>
    <t>PARTE  2b</t>
  </si>
  <si>
    <r>
      <t xml:space="preserve">1. La </t>
    </r>
    <r>
      <rPr>
        <b/>
        <sz val="8"/>
        <rFont val="Arial"/>
        <family val="2"/>
      </rPr>
      <t>stazzatura</t>
    </r>
    <r>
      <rPr>
        <sz val="8"/>
        <rFont val="Arial"/>
        <family val="2"/>
      </rPr>
      <t xml:space="preserve"> va fatta con riferimento alle E.R.S. (Reg.attrezz.veliche)</t>
    </r>
  </si>
  <si>
    <t>Dubbi dello Stazzatore da riportare a MODELVELA</t>
  </si>
  <si>
    <t>2. I valori calcolati devono essere correttamente arrotondati ai numeri interi      prima di registrarli e così usati nei calcoli susseguenti</t>
  </si>
  <si>
    <r>
      <t xml:space="preserve">3. Lo </t>
    </r>
    <r>
      <rPr>
        <b/>
        <sz val="8"/>
        <rFont val="Arial"/>
        <family val="2"/>
      </rPr>
      <t>Stazzatore</t>
    </r>
    <r>
      <rPr>
        <sz val="8"/>
        <rFont val="Arial"/>
        <family val="2"/>
      </rPr>
      <t xml:space="preserve"> deve marcare permanentemente sulle </t>
    </r>
    <r>
      <rPr>
        <b/>
        <sz val="8"/>
        <rFont val="Arial"/>
        <family val="2"/>
      </rPr>
      <t>vele</t>
    </r>
    <r>
      <rPr>
        <sz val="8"/>
        <rFont val="Arial"/>
        <family val="2"/>
      </rPr>
      <t xml:space="preserve">: i </t>
    </r>
    <r>
      <rPr>
        <b/>
        <sz val="8"/>
        <rFont val="Arial"/>
        <family val="2"/>
      </rPr>
      <t>punti di balumina</t>
    </r>
    <r>
      <rPr>
        <sz val="8"/>
        <rFont val="Arial"/>
        <family val="2"/>
      </rPr>
      <t xml:space="preserve">, sulla </t>
    </r>
    <r>
      <rPr>
        <b/>
        <sz val="8"/>
        <rFont val="Arial"/>
        <family val="2"/>
      </rPr>
      <t>bugna</t>
    </r>
    <r>
      <rPr>
        <sz val="8"/>
        <rFont val="Arial"/>
        <family val="2"/>
      </rPr>
      <t xml:space="preserve"> le lettere designate e sulla </t>
    </r>
    <r>
      <rPr>
        <b/>
        <sz val="8"/>
        <rFont val="Arial"/>
        <family val="2"/>
      </rPr>
      <t>mura</t>
    </r>
    <r>
      <rPr>
        <sz val="8"/>
        <rFont val="Arial"/>
        <family val="2"/>
      </rPr>
      <t xml:space="preserve"> firma e data</t>
    </r>
  </si>
  <si>
    <t>DIMENSIONI REGISTRATE</t>
  </si>
  <si>
    <t>RANDA</t>
  </si>
  <si>
    <t>A - Max. distanza fra la marca più alta e la più bassa</t>
  </si>
  <si>
    <r>
      <t xml:space="preserve">B - Max.larghezza fra ralinga </t>
    </r>
    <r>
      <rPr>
        <b/>
        <sz val="10"/>
        <rFont val="Arial"/>
        <family val="2"/>
      </rPr>
      <t>&lt;-&gt;</t>
    </r>
    <r>
      <rPr>
        <b/>
        <sz val="10"/>
        <rFont val="Arial"/>
        <family val="2"/>
      </rPr>
      <t xml:space="preserve"> bugna (G.2.5(b) )</t>
    </r>
  </si>
  <si>
    <t>M1 - AREA TRIANGOLARE DELLA RANDA (A x B x 0,5)</t>
  </si>
  <si>
    <t>=</t>
  </si>
  <si>
    <t xml:space="preserve">           Eccesso della larghezza laterale a:</t>
  </si>
  <si>
    <t xml:space="preserve">          1/4 : misurato - calcolato (3/4B+63) = X</t>
  </si>
  <si>
    <t xml:space="preserve">          1/2 : misurato - calcolato (1/2B+72) = Y</t>
  </si>
  <si>
    <t xml:space="preserve">          3/4 : misurato - calcolato (1/4B+72) = Z</t>
  </si>
  <si>
    <t>M2 - ECCESSO Area Randa ( A x (2X+Y+2Z) ) / 6</t>
  </si>
  <si>
    <t>________________________________________________</t>
  </si>
  <si>
    <t>FIOCCO</t>
  </si>
  <si>
    <t>Q - Max.lunghezza fra la penna e la mura</t>
  </si>
  <si>
    <t>R - Max.larghezza fra ralinga e bugna  (G.2.5(b) )</t>
  </si>
  <si>
    <t>J1 - Area triangolare del Fiocco ….</t>
  </si>
  <si>
    <t>------------------------------------------------------------------------------------------------------------------------------------------------------------------------</t>
  </si>
  <si>
    <t xml:space="preserve">          1/4 : misurato - calcolato (3/4R+55) = x</t>
  </si>
  <si>
    <t xml:space="preserve">          1/2 : misurato - calcolato (1/2R+60) = y</t>
  </si>
  <si>
    <t xml:space="preserve">          3/4 : misurato - calcolato (1/4R+60) = z</t>
  </si>
  <si>
    <t>J2 - ECCESSO Area Fiocco ( Q x (2x+y+2z) ) / 6</t>
  </si>
  <si>
    <t xml:space="preserve">   Somma delle aree (M1+M2+J1+J2) (max 516.149)</t>
  </si>
  <si>
    <t xml:space="preserve">   AREA TOTALE MISURATA (mq) (MAX 0,5161)</t>
  </si>
  <si>
    <t>ALBERO</t>
  </si>
  <si>
    <t>G - Altezza bordo superiore marca bassa (H-A)</t>
  </si>
  <si>
    <t>H - Altezza bordo inferiore marca alta (max 2160)</t>
  </si>
  <si>
    <t>I - Altezza bordo infer.marca mediana (0,8 H)</t>
  </si>
  <si>
    <t xml:space="preserve">     Barrare le colonne vuote relative a lettere di piani velici non utilizzati</t>
  </si>
  <si>
    <t xml:space="preserve">NOME DELLA BARCA    </t>
  </si>
  <si>
    <t xml:space="preserve">  VELICO:  ITA</t>
  </si>
  <si>
    <t xml:space="preserve">NOME DEL PROPRIETARIO </t>
  </si>
  <si>
    <t xml:space="preserve">  N° REGISTRO</t>
  </si>
  <si>
    <t xml:space="preserve">NOME DEL PROGETTISTA   </t>
  </si>
  <si>
    <t xml:space="preserve">    COSTRUTTORE</t>
  </si>
  <si>
    <t>Firma dello Stazzatore  …………...…</t>
  </si>
  <si>
    <t>N°: tess.Mmodelvela</t>
  </si>
  <si>
    <t>(Questa richiesta di Certificato è valida se autenticata dal bollino e dalla firma di uno stazzatore ufficiale MODELVELA ITALIA ed ha valore di certificato di satazza sul territorio nazionale per trenta giorni dalla data di emissione)</t>
  </si>
  <si>
    <r>
      <t xml:space="preserve">RICHIESTA DI CERTIFICATO DI STAZZA - CLASSE INTERNAZIONALE   </t>
    </r>
    <r>
      <rPr>
        <b/>
        <sz val="14"/>
        <color indexed="10"/>
        <rFont val="Arial"/>
        <family val="2"/>
      </rPr>
      <t>" M "</t>
    </r>
  </si>
  <si>
    <r>
      <t xml:space="preserve">2 - Uno </t>
    </r>
    <r>
      <rPr>
        <b/>
        <sz val="8"/>
        <rFont val="Arial"/>
        <family val="2"/>
      </rPr>
      <t>Stazzatore Ufficiale</t>
    </r>
    <r>
      <rPr>
        <sz val="8"/>
        <rFont val="Arial"/>
        <family val="2"/>
      </rPr>
      <t xml:space="preserve"> deve procedere alla </t>
    </r>
    <r>
      <rPr>
        <b/>
        <sz val="8"/>
        <rFont val="Arial"/>
        <family val="2"/>
      </rPr>
      <t>stazzatura</t>
    </r>
    <r>
      <rPr>
        <sz val="8"/>
        <rFont val="Arial"/>
        <family val="2"/>
      </rPr>
      <t xml:space="preserve"> in base ai moduli ufficiali contestuali alla presente richiesta</t>
    </r>
  </si>
  <si>
    <r>
      <t xml:space="preserve">     Questi compilerà la  richiesta, apporrà apposito </t>
    </r>
    <r>
      <rPr>
        <u val="single"/>
        <sz val="8"/>
        <rFont val="Arial"/>
        <family val="2"/>
      </rPr>
      <t>bollino Modelvela</t>
    </r>
    <r>
      <rPr>
        <sz val="8"/>
        <rFont val="Arial"/>
        <family val="2"/>
      </rPr>
      <t xml:space="preserve"> e assegnerà il </t>
    </r>
    <r>
      <rPr>
        <u val="single"/>
        <sz val="8"/>
        <rFont val="Arial"/>
        <family val="2"/>
      </rPr>
      <t>Numero di Registro</t>
    </r>
    <r>
      <rPr>
        <sz val="8"/>
        <rFont val="Arial"/>
        <family val="2"/>
      </rPr>
      <t xml:space="preserve">. Per parti nuove che non siano </t>
    </r>
  </si>
  <si>
    <t>3 - La richiesta, compilata e completa di bollino Modelvela, sarà consegnata al proprietario, dopo il ritiro della tassa prevista.</t>
  </si>
  <si>
    <t>LA REDAZIONE ED IL POSSESSO DI QUESTA RICHIESTA HA VALIDITA' DI ACCETTAZIONE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</si>
</sst>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14"/>
      <color indexed="53"/>
      <name val="Gadget"/>
      <family val="0"/>
    </font>
    <font>
      <b/>
      <sz val="10"/>
      <color indexed="12"/>
      <name val="Times"/>
      <family val="0"/>
    </font>
    <font>
      <b/>
      <sz val="16"/>
      <name val="Arial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10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7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12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46" fontId="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27" fillId="0" borderId="15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horizontal="right" shrinkToFit="1"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1" fillId="0" borderId="14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9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19" xfId="0" applyFont="1" applyBorder="1" applyAlignment="1" applyProtection="1">
      <alignment/>
      <protection locked="0"/>
    </xf>
    <xf numFmtId="0" fontId="28" fillId="0" borderId="19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8" fillId="0" borderId="19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4" fontId="11" fillId="0" borderId="19" xfId="0" applyNumberFormat="1" applyFont="1" applyBorder="1" applyAlignment="1" applyProtection="1">
      <alignment/>
      <protection/>
    </xf>
    <xf numFmtId="14" fontId="11" fillId="0" borderId="22" xfId="0" applyNumberFormat="1" applyFont="1" applyBorder="1" applyAlignment="1" applyProtection="1">
      <alignment/>
      <protection/>
    </xf>
    <xf numFmtId="14" fontId="11" fillId="0" borderId="23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" fontId="4" fillId="0" borderId="19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 quotePrefix="1">
      <alignment vertical="top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19050</xdr:rowOff>
    </xdr:from>
    <xdr:to>
      <xdr:col>2</xdr:col>
      <xdr:colOff>371475</xdr:colOff>
      <xdr:row>15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33400" y="3000375"/>
          <a:ext cx="1333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17</xdr:row>
      <xdr:rowOff>38100</xdr:rowOff>
    </xdr:from>
    <xdr:to>
      <xdr:col>7</xdr:col>
      <xdr:colOff>371475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743325" y="3362325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17</xdr:row>
      <xdr:rowOff>28575</xdr:rowOff>
    </xdr:from>
    <xdr:to>
      <xdr:col>4</xdr:col>
      <xdr:colOff>352425</xdr:colOff>
      <xdr:row>17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847850" y="335280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28</xdr:row>
      <xdr:rowOff>28575</xdr:rowOff>
    </xdr:from>
    <xdr:to>
      <xdr:col>2</xdr:col>
      <xdr:colOff>342900</xdr:colOff>
      <xdr:row>28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1975" y="5048250"/>
          <a:ext cx="762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29</xdr:row>
      <xdr:rowOff>76200</xdr:rowOff>
    </xdr:from>
    <xdr:to>
      <xdr:col>2</xdr:col>
      <xdr:colOff>342900</xdr:colOff>
      <xdr:row>29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561975" y="5257800"/>
          <a:ext cx="762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48</xdr:row>
      <xdr:rowOff>200025</xdr:rowOff>
    </xdr:from>
    <xdr:to>
      <xdr:col>5</xdr:col>
      <xdr:colOff>409575</xdr:colOff>
      <xdr:row>49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2428875" y="9696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2</xdr:col>
      <xdr:colOff>371475</xdr:colOff>
      <xdr:row>17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533400" y="318135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38100</xdr:rowOff>
    </xdr:from>
    <xdr:to>
      <xdr:col>11</xdr:col>
      <xdr:colOff>457200</xdr:colOff>
      <xdr:row>48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4295775" y="7934325"/>
          <a:ext cx="2581275" cy="1724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43</xdr:row>
      <xdr:rowOff>123825</xdr:rowOff>
    </xdr:from>
    <xdr:to>
      <xdr:col>8</xdr:col>
      <xdr:colOff>609600</xdr:colOff>
      <xdr:row>45</xdr:row>
      <xdr:rowOff>238125</xdr:rowOff>
    </xdr:to>
    <xdr:pic>
      <xdr:nvPicPr>
        <xdr:cNvPr id="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305800"/>
          <a:ext cx="371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50</xdr:row>
      <xdr:rowOff>85725</xdr:rowOff>
    </xdr:from>
    <xdr:to>
      <xdr:col>8</xdr:col>
      <xdr:colOff>171450</xdr:colOff>
      <xdr:row>55</xdr:row>
      <xdr:rowOff>47625</xdr:rowOff>
    </xdr:to>
    <xdr:sp>
      <xdr:nvSpPr>
        <xdr:cNvPr id="10" name="Text 197"/>
        <xdr:cNvSpPr>
          <a:spLocks/>
        </xdr:cNvSpPr>
      </xdr:nvSpPr>
      <xdr:spPr>
        <a:xfrm>
          <a:off x="3609975" y="9963150"/>
          <a:ext cx="666750" cy="771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</a:rPr>
            <a:t>SPAZIO
</a:t>
          </a:r>
          <a:r>
            <a:rPr lang="en-US" cap="none" sz="1000" b="0" i="0" u="none" baseline="0">
              <a:solidFill>
                <a:srgbClr val="000000"/>
              </a:solidFill>
            </a:rPr>
            <a:t>BOLLINO
</a:t>
          </a:r>
        </a:p>
      </xdr:txBody>
    </xdr:sp>
    <xdr:clientData/>
  </xdr:twoCellAnchor>
  <xdr:oneCellAnchor>
    <xdr:from>
      <xdr:col>3</xdr:col>
      <xdr:colOff>209550</xdr:colOff>
      <xdr:row>53</xdr:row>
      <xdr:rowOff>19050</xdr:rowOff>
    </xdr:from>
    <xdr:ext cx="1333500" cy="333375"/>
    <xdr:sp>
      <xdr:nvSpPr>
        <xdr:cNvPr id="11" name="Text Box 13"/>
        <xdr:cNvSpPr txBox="1">
          <a:spLocks noChangeArrowheads="1"/>
        </xdr:cNvSpPr>
      </xdr:nvSpPr>
      <xdr:spPr>
        <a:xfrm>
          <a:off x="1114425" y="10382250"/>
          <a:ext cx="1333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 M "</a:t>
          </a:r>
        </a:p>
      </xdr:txBody>
    </xdr:sp>
    <xdr:clientData/>
  </xdr:oneCellAnchor>
  <xdr:twoCellAnchor editAs="oneCell">
    <xdr:from>
      <xdr:col>8</xdr:col>
      <xdr:colOff>781050</xdr:colOff>
      <xdr:row>51</xdr:row>
      <xdr:rowOff>76200</xdr:rowOff>
    </xdr:from>
    <xdr:to>
      <xdr:col>10</xdr:col>
      <xdr:colOff>276225</xdr:colOff>
      <xdr:row>54</xdr:row>
      <xdr:rowOff>76200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0039350"/>
          <a:ext cx="1123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266700</xdr:colOff>
      <xdr:row>48</xdr:row>
      <xdr:rowOff>200025</xdr:rowOff>
    </xdr:from>
    <xdr:to>
      <xdr:col>6</xdr:col>
      <xdr:colOff>409575</xdr:colOff>
      <xdr:row>49</xdr:row>
      <xdr:rowOff>133350</xdr:rowOff>
    </xdr:to>
    <xdr:sp>
      <xdr:nvSpPr>
        <xdr:cNvPr id="13" name="Rectangle 21"/>
        <xdr:cNvSpPr>
          <a:spLocks/>
        </xdr:cNvSpPr>
      </xdr:nvSpPr>
      <xdr:spPr>
        <a:xfrm>
          <a:off x="3076575" y="9696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48</xdr:row>
      <xdr:rowOff>200025</xdr:rowOff>
    </xdr:from>
    <xdr:to>
      <xdr:col>7</xdr:col>
      <xdr:colOff>409575</xdr:colOff>
      <xdr:row>49</xdr:row>
      <xdr:rowOff>133350</xdr:rowOff>
    </xdr:to>
    <xdr:sp>
      <xdr:nvSpPr>
        <xdr:cNvPr id="14" name="Rectangle 22"/>
        <xdr:cNvSpPr>
          <a:spLocks/>
        </xdr:cNvSpPr>
      </xdr:nvSpPr>
      <xdr:spPr>
        <a:xfrm>
          <a:off x="3724275" y="969645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38100</xdr:rowOff>
    </xdr:from>
    <xdr:to>
      <xdr:col>2</xdr:col>
      <xdr:colOff>95250</xdr:colOff>
      <xdr:row>3</xdr:row>
      <xdr:rowOff>133350</xdr:rowOff>
    </xdr:to>
    <xdr:sp>
      <xdr:nvSpPr>
        <xdr:cNvPr id="1" name="Rectangle 72"/>
        <xdr:cNvSpPr>
          <a:spLocks/>
        </xdr:cNvSpPr>
      </xdr:nvSpPr>
      <xdr:spPr>
        <a:xfrm>
          <a:off x="200025" y="49530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38100</xdr:rowOff>
    </xdr:from>
    <xdr:to>
      <xdr:col>2</xdr:col>
      <xdr:colOff>95250</xdr:colOff>
      <xdr:row>4</xdr:row>
      <xdr:rowOff>133350</xdr:rowOff>
    </xdr:to>
    <xdr:sp>
      <xdr:nvSpPr>
        <xdr:cNvPr id="2" name="Rectangle 73"/>
        <xdr:cNvSpPr>
          <a:spLocks/>
        </xdr:cNvSpPr>
      </xdr:nvSpPr>
      <xdr:spPr>
        <a:xfrm>
          <a:off x="200025" y="657225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104775</xdr:colOff>
      <xdr:row>6</xdr:row>
      <xdr:rowOff>123825</xdr:rowOff>
    </xdr:to>
    <xdr:sp>
      <xdr:nvSpPr>
        <xdr:cNvPr id="3" name="Rectangle 74"/>
        <xdr:cNvSpPr>
          <a:spLocks/>
        </xdr:cNvSpPr>
      </xdr:nvSpPr>
      <xdr:spPr>
        <a:xfrm>
          <a:off x="209550" y="97155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28575</xdr:rowOff>
    </xdr:from>
    <xdr:to>
      <xdr:col>2</xdr:col>
      <xdr:colOff>104775</xdr:colOff>
      <xdr:row>7</xdr:row>
      <xdr:rowOff>123825</xdr:rowOff>
    </xdr:to>
    <xdr:sp>
      <xdr:nvSpPr>
        <xdr:cNvPr id="4" name="Rectangle 75"/>
        <xdr:cNvSpPr>
          <a:spLocks/>
        </xdr:cNvSpPr>
      </xdr:nvSpPr>
      <xdr:spPr>
        <a:xfrm>
          <a:off x="209550" y="114300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47625</xdr:rowOff>
    </xdr:from>
    <xdr:to>
      <xdr:col>16</xdr:col>
      <xdr:colOff>123825</xdr:colOff>
      <xdr:row>9</xdr:row>
      <xdr:rowOff>152400</xdr:rowOff>
    </xdr:to>
    <xdr:sp>
      <xdr:nvSpPr>
        <xdr:cNvPr id="5" name="Rectangle 76"/>
        <xdr:cNvSpPr>
          <a:spLocks/>
        </xdr:cNvSpPr>
      </xdr:nvSpPr>
      <xdr:spPr>
        <a:xfrm>
          <a:off x="6210300" y="15906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123825</xdr:rowOff>
    </xdr:from>
    <xdr:to>
      <xdr:col>5</xdr:col>
      <xdr:colOff>180975</xdr:colOff>
      <xdr:row>8</xdr:row>
      <xdr:rowOff>219075</xdr:rowOff>
    </xdr:to>
    <xdr:sp>
      <xdr:nvSpPr>
        <xdr:cNvPr id="6" name="Rectangle 79"/>
        <xdr:cNvSpPr>
          <a:spLocks/>
        </xdr:cNvSpPr>
      </xdr:nvSpPr>
      <xdr:spPr>
        <a:xfrm>
          <a:off x="3638550" y="1390650"/>
          <a:ext cx="1047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60</xdr:row>
      <xdr:rowOff>19050</xdr:rowOff>
    </xdr:from>
    <xdr:to>
      <xdr:col>10</xdr:col>
      <xdr:colOff>161925</xdr:colOff>
      <xdr:row>63</xdr:row>
      <xdr:rowOff>28575</xdr:rowOff>
    </xdr:to>
    <xdr:pic>
      <xdr:nvPicPr>
        <xdr:cNvPr id="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03536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20</xdr:row>
      <xdr:rowOff>142875</xdr:rowOff>
    </xdr:from>
    <xdr:to>
      <xdr:col>20</xdr:col>
      <xdr:colOff>0</xdr:colOff>
      <xdr:row>20</xdr:row>
      <xdr:rowOff>152400</xdr:rowOff>
    </xdr:to>
    <xdr:sp>
      <xdr:nvSpPr>
        <xdr:cNvPr id="8" name="Line 162"/>
        <xdr:cNvSpPr>
          <a:spLocks/>
        </xdr:cNvSpPr>
      </xdr:nvSpPr>
      <xdr:spPr>
        <a:xfrm>
          <a:off x="304800" y="3562350"/>
          <a:ext cx="66484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10</xdr:row>
      <xdr:rowOff>47625</xdr:rowOff>
    </xdr:from>
    <xdr:to>
      <xdr:col>16</xdr:col>
      <xdr:colOff>123825</xdr:colOff>
      <xdr:row>10</xdr:row>
      <xdr:rowOff>152400</xdr:rowOff>
    </xdr:to>
    <xdr:sp>
      <xdr:nvSpPr>
        <xdr:cNvPr id="9" name="Rectangle 163"/>
        <xdr:cNvSpPr>
          <a:spLocks/>
        </xdr:cNvSpPr>
      </xdr:nvSpPr>
      <xdr:spPr>
        <a:xfrm>
          <a:off x="6210300" y="17716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9</xdr:row>
      <xdr:rowOff>47625</xdr:rowOff>
    </xdr:from>
    <xdr:to>
      <xdr:col>17</xdr:col>
      <xdr:colOff>161925</xdr:colOff>
      <xdr:row>9</xdr:row>
      <xdr:rowOff>152400</xdr:rowOff>
    </xdr:to>
    <xdr:sp>
      <xdr:nvSpPr>
        <xdr:cNvPr id="10" name="Rectangle 164"/>
        <xdr:cNvSpPr>
          <a:spLocks/>
        </xdr:cNvSpPr>
      </xdr:nvSpPr>
      <xdr:spPr>
        <a:xfrm>
          <a:off x="6419850" y="15906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18</xdr:col>
      <xdr:colOff>123825</xdr:colOff>
      <xdr:row>9</xdr:row>
      <xdr:rowOff>152400</xdr:rowOff>
    </xdr:to>
    <xdr:sp>
      <xdr:nvSpPr>
        <xdr:cNvPr id="11" name="Rectangle 165"/>
        <xdr:cNvSpPr>
          <a:spLocks/>
        </xdr:cNvSpPr>
      </xdr:nvSpPr>
      <xdr:spPr>
        <a:xfrm>
          <a:off x="6619875" y="15906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10</xdr:row>
      <xdr:rowOff>47625</xdr:rowOff>
    </xdr:from>
    <xdr:to>
      <xdr:col>17</xdr:col>
      <xdr:colOff>161925</xdr:colOff>
      <xdr:row>10</xdr:row>
      <xdr:rowOff>152400</xdr:rowOff>
    </xdr:to>
    <xdr:sp>
      <xdr:nvSpPr>
        <xdr:cNvPr id="12" name="Rectangle 166"/>
        <xdr:cNvSpPr>
          <a:spLocks/>
        </xdr:cNvSpPr>
      </xdr:nvSpPr>
      <xdr:spPr>
        <a:xfrm>
          <a:off x="6419850" y="17716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10</xdr:row>
      <xdr:rowOff>47625</xdr:rowOff>
    </xdr:from>
    <xdr:to>
      <xdr:col>18</xdr:col>
      <xdr:colOff>123825</xdr:colOff>
      <xdr:row>10</xdr:row>
      <xdr:rowOff>152400</xdr:rowOff>
    </xdr:to>
    <xdr:sp>
      <xdr:nvSpPr>
        <xdr:cNvPr id="13" name="Rectangle 167"/>
        <xdr:cNvSpPr>
          <a:spLocks/>
        </xdr:cNvSpPr>
      </xdr:nvSpPr>
      <xdr:spPr>
        <a:xfrm>
          <a:off x="6619875" y="17716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47625</xdr:rowOff>
    </xdr:from>
    <xdr:to>
      <xdr:col>16</xdr:col>
      <xdr:colOff>123825</xdr:colOff>
      <xdr:row>11</xdr:row>
      <xdr:rowOff>152400</xdr:rowOff>
    </xdr:to>
    <xdr:sp>
      <xdr:nvSpPr>
        <xdr:cNvPr id="14" name="Rectangle 168"/>
        <xdr:cNvSpPr>
          <a:spLocks/>
        </xdr:cNvSpPr>
      </xdr:nvSpPr>
      <xdr:spPr>
        <a:xfrm>
          <a:off x="6210300" y="1952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47625</xdr:rowOff>
    </xdr:from>
    <xdr:to>
      <xdr:col>17</xdr:col>
      <xdr:colOff>161925</xdr:colOff>
      <xdr:row>11</xdr:row>
      <xdr:rowOff>152400</xdr:rowOff>
    </xdr:to>
    <xdr:sp>
      <xdr:nvSpPr>
        <xdr:cNvPr id="15" name="Rectangle 169"/>
        <xdr:cNvSpPr>
          <a:spLocks/>
        </xdr:cNvSpPr>
      </xdr:nvSpPr>
      <xdr:spPr>
        <a:xfrm>
          <a:off x="6419850" y="1952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18</xdr:col>
      <xdr:colOff>123825</xdr:colOff>
      <xdr:row>11</xdr:row>
      <xdr:rowOff>152400</xdr:rowOff>
    </xdr:to>
    <xdr:sp>
      <xdr:nvSpPr>
        <xdr:cNvPr id="16" name="Rectangle 170"/>
        <xdr:cNvSpPr>
          <a:spLocks/>
        </xdr:cNvSpPr>
      </xdr:nvSpPr>
      <xdr:spPr>
        <a:xfrm>
          <a:off x="6619875" y="1952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47625</xdr:rowOff>
    </xdr:from>
    <xdr:to>
      <xdr:col>16</xdr:col>
      <xdr:colOff>123825</xdr:colOff>
      <xdr:row>12</xdr:row>
      <xdr:rowOff>152400</xdr:rowOff>
    </xdr:to>
    <xdr:sp>
      <xdr:nvSpPr>
        <xdr:cNvPr id="17" name="Rectangle 171"/>
        <xdr:cNvSpPr>
          <a:spLocks/>
        </xdr:cNvSpPr>
      </xdr:nvSpPr>
      <xdr:spPr>
        <a:xfrm>
          <a:off x="6210300" y="2143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12</xdr:row>
      <xdr:rowOff>47625</xdr:rowOff>
    </xdr:from>
    <xdr:to>
      <xdr:col>17</xdr:col>
      <xdr:colOff>161925</xdr:colOff>
      <xdr:row>12</xdr:row>
      <xdr:rowOff>152400</xdr:rowOff>
    </xdr:to>
    <xdr:sp>
      <xdr:nvSpPr>
        <xdr:cNvPr id="18" name="Rectangle 172"/>
        <xdr:cNvSpPr>
          <a:spLocks/>
        </xdr:cNvSpPr>
      </xdr:nvSpPr>
      <xdr:spPr>
        <a:xfrm>
          <a:off x="6419850" y="2143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12</xdr:row>
      <xdr:rowOff>47625</xdr:rowOff>
    </xdr:from>
    <xdr:to>
      <xdr:col>18</xdr:col>
      <xdr:colOff>123825</xdr:colOff>
      <xdr:row>12</xdr:row>
      <xdr:rowOff>152400</xdr:rowOff>
    </xdr:to>
    <xdr:sp>
      <xdr:nvSpPr>
        <xdr:cNvPr id="19" name="Rectangle 173"/>
        <xdr:cNvSpPr>
          <a:spLocks/>
        </xdr:cNvSpPr>
      </xdr:nvSpPr>
      <xdr:spPr>
        <a:xfrm>
          <a:off x="6619875" y="2143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47625</xdr:rowOff>
    </xdr:from>
    <xdr:to>
      <xdr:col>16</xdr:col>
      <xdr:colOff>123825</xdr:colOff>
      <xdr:row>13</xdr:row>
      <xdr:rowOff>152400</xdr:rowOff>
    </xdr:to>
    <xdr:sp>
      <xdr:nvSpPr>
        <xdr:cNvPr id="20" name="Rectangle 174"/>
        <xdr:cNvSpPr>
          <a:spLocks/>
        </xdr:cNvSpPr>
      </xdr:nvSpPr>
      <xdr:spPr>
        <a:xfrm>
          <a:off x="6210300" y="2333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47625</xdr:rowOff>
    </xdr:from>
    <xdr:to>
      <xdr:col>17</xdr:col>
      <xdr:colOff>161925</xdr:colOff>
      <xdr:row>13</xdr:row>
      <xdr:rowOff>152400</xdr:rowOff>
    </xdr:to>
    <xdr:sp>
      <xdr:nvSpPr>
        <xdr:cNvPr id="21" name="Rectangle 175"/>
        <xdr:cNvSpPr>
          <a:spLocks/>
        </xdr:cNvSpPr>
      </xdr:nvSpPr>
      <xdr:spPr>
        <a:xfrm>
          <a:off x="6419850" y="2333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13</xdr:row>
      <xdr:rowOff>47625</xdr:rowOff>
    </xdr:from>
    <xdr:to>
      <xdr:col>18</xdr:col>
      <xdr:colOff>123825</xdr:colOff>
      <xdr:row>13</xdr:row>
      <xdr:rowOff>152400</xdr:rowOff>
    </xdr:to>
    <xdr:sp>
      <xdr:nvSpPr>
        <xdr:cNvPr id="22" name="Rectangle 176"/>
        <xdr:cNvSpPr>
          <a:spLocks/>
        </xdr:cNvSpPr>
      </xdr:nvSpPr>
      <xdr:spPr>
        <a:xfrm>
          <a:off x="6619875" y="23336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47625</xdr:rowOff>
    </xdr:from>
    <xdr:to>
      <xdr:col>16</xdr:col>
      <xdr:colOff>123825</xdr:colOff>
      <xdr:row>14</xdr:row>
      <xdr:rowOff>152400</xdr:rowOff>
    </xdr:to>
    <xdr:sp>
      <xdr:nvSpPr>
        <xdr:cNvPr id="23" name="Rectangle 177"/>
        <xdr:cNvSpPr>
          <a:spLocks/>
        </xdr:cNvSpPr>
      </xdr:nvSpPr>
      <xdr:spPr>
        <a:xfrm>
          <a:off x="6210300" y="2524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14</xdr:row>
      <xdr:rowOff>47625</xdr:rowOff>
    </xdr:from>
    <xdr:to>
      <xdr:col>17</xdr:col>
      <xdr:colOff>161925</xdr:colOff>
      <xdr:row>14</xdr:row>
      <xdr:rowOff>152400</xdr:rowOff>
    </xdr:to>
    <xdr:sp>
      <xdr:nvSpPr>
        <xdr:cNvPr id="24" name="Rectangle 178"/>
        <xdr:cNvSpPr>
          <a:spLocks/>
        </xdr:cNvSpPr>
      </xdr:nvSpPr>
      <xdr:spPr>
        <a:xfrm>
          <a:off x="6419850" y="2524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14</xdr:row>
      <xdr:rowOff>47625</xdr:rowOff>
    </xdr:from>
    <xdr:to>
      <xdr:col>18</xdr:col>
      <xdr:colOff>123825</xdr:colOff>
      <xdr:row>14</xdr:row>
      <xdr:rowOff>152400</xdr:rowOff>
    </xdr:to>
    <xdr:sp>
      <xdr:nvSpPr>
        <xdr:cNvPr id="25" name="Rectangle 179"/>
        <xdr:cNvSpPr>
          <a:spLocks/>
        </xdr:cNvSpPr>
      </xdr:nvSpPr>
      <xdr:spPr>
        <a:xfrm>
          <a:off x="6619875" y="25241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47625</xdr:rowOff>
    </xdr:from>
    <xdr:to>
      <xdr:col>16</xdr:col>
      <xdr:colOff>123825</xdr:colOff>
      <xdr:row>15</xdr:row>
      <xdr:rowOff>152400</xdr:rowOff>
    </xdr:to>
    <xdr:sp>
      <xdr:nvSpPr>
        <xdr:cNvPr id="26" name="Rectangle 180"/>
        <xdr:cNvSpPr>
          <a:spLocks/>
        </xdr:cNvSpPr>
      </xdr:nvSpPr>
      <xdr:spPr>
        <a:xfrm>
          <a:off x="6210300" y="27241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15</xdr:row>
      <xdr:rowOff>47625</xdr:rowOff>
    </xdr:from>
    <xdr:to>
      <xdr:col>17</xdr:col>
      <xdr:colOff>161925</xdr:colOff>
      <xdr:row>15</xdr:row>
      <xdr:rowOff>152400</xdr:rowOff>
    </xdr:to>
    <xdr:sp>
      <xdr:nvSpPr>
        <xdr:cNvPr id="27" name="Rectangle 181"/>
        <xdr:cNvSpPr>
          <a:spLocks/>
        </xdr:cNvSpPr>
      </xdr:nvSpPr>
      <xdr:spPr>
        <a:xfrm>
          <a:off x="6419850" y="27241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18</xdr:col>
      <xdr:colOff>123825</xdr:colOff>
      <xdr:row>15</xdr:row>
      <xdr:rowOff>152400</xdr:rowOff>
    </xdr:to>
    <xdr:sp>
      <xdr:nvSpPr>
        <xdr:cNvPr id="28" name="Rectangle 182"/>
        <xdr:cNvSpPr>
          <a:spLocks/>
        </xdr:cNvSpPr>
      </xdr:nvSpPr>
      <xdr:spPr>
        <a:xfrm>
          <a:off x="6619875" y="272415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47625</xdr:rowOff>
    </xdr:from>
    <xdr:to>
      <xdr:col>16</xdr:col>
      <xdr:colOff>123825</xdr:colOff>
      <xdr:row>16</xdr:row>
      <xdr:rowOff>152400</xdr:rowOff>
    </xdr:to>
    <xdr:sp>
      <xdr:nvSpPr>
        <xdr:cNvPr id="29" name="Rectangle 183"/>
        <xdr:cNvSpPr>
          <a:spLocks/>
        </xdr:cNvSpPr>
      </xdr:nvSpPr>
      <xdr:spPr>
        <a:xfrm>
          <a:off x="6210300" y="289560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16</xdr:row>
      <xdr:rowOff>47625</xdr:rowOff>
    </xdr:from>
    <xdr:to>
      <xdr:col>17</xdr:col>
      <xdr:colOff>161925</xdr:colOff>
      <xdr:row>16</xdr:row>
      <xdr:rowOff>152400</xdr:rowOff>
    </xdr:to>
    <xdr:sp>
      <xdr:nvSpPr>
        <xdr:cNvPr id="30" name="Rectangle 184"/>
        <xdr:cNvSpPr>
          <a:spLocks/>
        </xdr:cNvSpPr>
      </xdr:nvSpPr>
      <xdr:spPr>
        <a:xfrm>
          <a:off x="6419850" y="289560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16</xdr:row>
      <xdr:rowOff>47625</xdr:rowOff>
    </xdr:from>
    <xdr:to>
      <xdr:col>18</xdr:col>
      <xdr:colOff>123825</xdr:colOff>
      <xdr:row>16</xdr:row>
      <xdr:rowOff>152400</xdr:rowOff>
    </xdr:to>
    <xdr:sp>
      <xdr:nvSpPr>
        <xdr:cNvPr id="31" name="Rectangle 185"/>
        <xdr:cNvSpPr>
          <a:spLocks/>
        </xdr:cNvSpPr>
      </xdr:nvSpPr>
      <xdr:spPr>
        <a:xfrm>
          <a:off x="6619875" y="2895600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17</xdr:row>
      <xdr:rowOff>47625</xdr:rowOff>
    </xdr:from>
    <xdr:to>
      <xdr:col>16</xdr:col>
      <xdr:colOff>123825</xdr:colOff>
      <xdr:row>17</xdr:row>
      <xdr:rowOff>152400</xdr:rowOff>
    </xdr:to>
    <xdr:sp>
      <xdr:nvSpPr>
        <xdr:cNvPr id="32" name="Rectangle 186"/>
        <xdr:cNvSpPr>
          <a:spLocks/>
        </xdr:cNvSpPr>
      </xdr:nvSpPr>
      <xdr:spPr>
        <a:xfrm>
          <a:off x="6210300" y="30765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17</xdr:row>
      <xdr:rowOff>47625</xdr:rowOff>
    </xdr:from>
    <xdr:to>
      <xdr:col>17</xdr:col>
      <xdr:colOff>161925</xdr:colOff>
      <xdr:row>17</xdr:row>
      <xdr:rowOff>152400</xdr:rowOff>
    </xdr:to>
    <xdr:sp>
      <xdr:nvSpPr>
        <xdr:cNvPr id="33" name="Rectangle 187"/>
        <xdr:cNvSpPr>
          <a:spLocks/>
        </xdr:cNvSpPr>
      </xdr:nvSpPr>
      <xdr:spPr>
        <a:xfrm>
          <a:off x="6419850" y="30765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18</xdr:col>
      <xdr:colOff>123825</xdr:colOff>
      <xdr:row>17</xdr:row>
      <xdr:rowOff>152400</xdr:rowOff>
    </xdr:to>
    <xdr:sp>
      <xdr:nvSpPr>
        <xdr:cNvPr id="34" name="Rectangle 188"/>
        <xdr:cNvSpPr>
          <a:spLocks/>
        </xdr:cNvSpPr>
      </xdr:nvSpPr>
      <xdr:spPr>
        <a:xfrm>
          <a:off x="6619875" y="30765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66675</xdr:rowOff>
    </xdr:from>
    <xdr:to>
      <xdr:col>2</xdr:col>
      <xdr:colOff>123825</xdr:colOff>
      <xdr:row>2</xdr:row>
      <xdr:rowOff>161925</xdr:rowOff>
    </xdr:to>
    <xdr:sp>
      <xdr:nvSpPr>
        <xdr:cNvPr id="35" name="Rectangle 189"/>
        <xdr:cNvSpPr>
          <a:spLocks/>
        </xdr:cNvSpPr>
      </xdr:nvSpPr>
      <xdr:spPr>
        <a:xfrm>
          <a:off x="323850" y="2952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2057400</xdr:colOff>
      <xdr:row>2</xdr:row>
      <xdr:rowOff>66675</xdr:rowOff>
    </xdr:from>
    <xdr:to>
      <xdr:col>4</xdr:col>
      <xdr:colOff>2152650</xdr:colOff>
      <xdr:row>2</xdr:row>
      <xdr:rowOff>161925</xdr:rowOff>
    </xdr:to>
    <xdr:sp>
      <xdr:nvSpPr>
        <xdr:cNvPr id="36" name="Rectangle 190"/>
        <xdr:cNvSpPr>
          <a:spLocks/>
        </xdr:cNvSpPr>
      </xdr:nvSpPr>
      <xdr:spPr>
        <a:xfrm>
          <a:off x="3057525" y="29527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tabSelected="1" zoomScalePageLayoutView="0" workbookViewId="0" topLeftCell="A31">
      <selection activeCell="N41" sqref="N41"/>
    </sheetView>
  </sheetViews>
  <sheetFormatPr defaultColWidth="9.140625" defaultRowHeight="15"/>
  <cols>
    <col min="1" max="1" width="1.8515625" style="0" customWidth="1"/>
    <col min="2" max="2" width="2.57421875" style="0" customWidth="1"/>
    <col min="4" max="4" width="10.140625" style="0" customWidth="1"/>
    <col min="5" max="5" width="8.7109375" style="0" customWidth="1"/>
    <col min="6" max="8" width="9.7109375" style="0" customWidth="1"/>
    <col min="9" max="9" width="13.421875" style="0" customWidth="1"/>
    <col min="10" max="10" width="11.00390625" style="0" customWidth="1"/>
    <col min="11" max="11" width="10.28125" style="0" customWidth="1"/>
    <col min="12" max="12" width="12.140625" style="0" customWidth="1"/>
    <col min="13" max="13" width="1.7109375" style="0" customWidth="1"/>
  </cols>
  <sheetData>
    <row r="1" ht="5.25" customHeight="1"/>
    <row r="2" spans="2:13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 t="s">
        <v>0</v>
      </c>
      <c r="M3" s="7"/>
    </row>
    <row r="4" spans="2:13" ht="13.5" customHeight="1">
      <c r="B4" s="4"/>
      <c r="C4" s="8" t="s">
        <v>1</v>
      </c>
      <c r="D4" s="9"/>
      <c r="E4" s="142"/>
      <c r="F4" s="129"/>
      <c r="G4" s="130"/>
      <c r="H4" s="9" t="s">
        <v>2</v>
      </c>
      <c r="I4" s="9"/>
      <c r="J4" s="9"/>
      <c r="K4" s="9"/>
      <c r="L4" s="9"/>
      <c r="M4" s="7"/>
    </row>
    <row r="5" spans="2:13" ht="15" customHeight="1">
      <c r="B5" s="4"/>
      <c r="C5" s="10" t="s">
        <v>3</v>
      </c>
      <c r="D5" s="5"/>
      <c r="E5" s="5"/>
      <c r="F5" s="5"/>
      <c r="G5" s="5"/>
      <c r="H5" s="5"/>
      <c r="I5" s="5"/>
      <c r="J5" s="5"/>
      <c r="K5" s="5"/>
      <c r="L5" s="5"/>
      <c r="M5" s="7"/>
    </row>
    <row r="6" spans="2:13" ht="13.5" customHeight="1">
      <c r="B6" s="4"/>
      <c r="C6" s="11" t="s">
        <v>4</v>
      </c>
      <c r="D6" s="5"/>
      <c r="E6" s="5"/>
      <c r="F6" s="5"/>
      <c r="G6" s="5"/>
      <c r="H6" s="5"/>
      <c r="I6" s="5"/>
      <c r="J6" s="5"/>
      <c r="K6" s="5"/>
      <c r="L6" s="5"/>
      <c r="M6" s="7"/>
    </row>
    <row r="7" spans="2:13" ht="21" customHeight="1">
      <c r="B7" s="4"/>
      <c r="C7" s="5" t="s">
        <v>5</v>
      </c>
      <c r="D7" s="5"/>
      <c r="E7" s="137"/>
      <c r="F7" s="138"/>
      <c r="G7" s="139"/>
      <c r="H7" s="5" t="s">
        <v>6</v>
      </c>
      <c r="I7" s="5"/>
      <c r="J7" s="128"/>
      <c r="K7" s="129"/>
      <c r="L7" s="130"/>
      <c r="M7" s="7"/>
    </row>
    <row r="8" spans="2:13" ht="21.75" customHeight="1">
      <c r="B8" s="4"/>
      <c r="C8" s="5" t="s">
        <v>7</v>
      </c>
      <c r="D8" s="5"/>
      <c r="E8" s="142"/>
      <c r="F8" s="129"/>
      <c r="G8" s="130"/>
      <c r="H8" s="5" t="s">
        <v>8</v>
      </c>
      <c r="I8" s="5"/>
      <c r="J8" s="128"/>
      <c r="K8" s="129"/>
      <c r="L8" s="130"/>
      <c r="M8" s="7"/>
    </row>
    <row r="9" spans="2:13" ht="21.75" customHeight="1">
      <c r="B9" s="4"/>
      <c r="C9" s="5" t="s">
        <v>9</v>
      </c>
      <c r="D9" s="5"/>
      <c r="E9" s="137"/>
      <c r="F9" s="138"/>
      <c r="G9" s="139"/>
      <c r="H9" s="140" t="s">
        <v>116</v>
      </c>
      <c r="I9" s="141"/>
      <c r="J9" s="13"/>
      <c r="K9" s="14" t="s">
        <v>10</v>
      </c>
      <c r="L9" s="15"/>
      <c r="M9" s="7"/>
    </row>
    <row r="10" spans="2:13" ht="21.75" customHeight="1">
      <c r="B10" s="4"/>
      <c r="C10" s="5" t="s">
        <v>11</v>
      </c>
      <c r="D10" s="5"/>
      <c r="E10" s="128"/>
      <c r="F10" s="129"/>
      <c r="G10" s="129"/>
      <c r="H10" s="129"/>
      <c r="I10" s="129"/>
      <c r="J10" s="129"/>
      <c r="K10" s="129"/>
      <c r="L10" s="130"/>
      <c r="M10" s="7"/>
    </row>
    <row r="11" spans="2:13" ht="21" customHeight="1">
      <c r="B11" s="4"/>
      <c r="C11" s="5" t="s">
        <v>12</v>
      </c>
      <c r="D11" s="128"/>
      <c r="E11" s="129"/>
      <c r="F11" s="129"/>
      <c r="G11" s="130"/>
      <c r="H11" s="5" t="s">
        <v>13</v>
      </c>
      <c r="I11" s="5"/>
      <c r="J11" s="131"/>
      <c r="K11" s="132"/>
      <c r="L11" s="5"/>
      <c r="M11" s="7"/>
    </row>
    <row r="12" spans="2:13" ht="22.5" customHeight="1">
      <c r="B12" s="4"/>
      <c r="C12" s="5" t="s">
        <v>14</v>
      </c>
      <c r="D12" s="5"/>
      <c r="E12" s="16"/>
      <c r="F12" s="12" t="s">
        <v>15</v>
      </c>
      <c r="G12" s="17"/>
      <c r="H12" s="5" t="s">
        <v>16</v>
      </c>
      <c r="I12" s="5"/>
      <c r="J12" s="133" t="s">
        <v>17</v>
      </c>
      <c r="K12" s="134"/>
      <c r="L12" s="5"/>
      <c r="M12" s="7"/>
    </row>
    <row r="13" spans="2:13" ht="21.75" customHeight="1">
      <c r="B13" s="4"/>
      <c r="C13" s="5" t="s">
        <v>18</v>
      </c>
      <c r="D13" s="128"/>
      <c r="E13" s="130"/>
      <c r="F13" s="12" t="s">
        <v>19</v>
      </c>
      <c r="G13" s="101"/>
      <c r="H13" s="12" t="s">
        <v>20</v>
      </c>
      <c r="I13" s="123" t="s">
        <v>21</v>
      </c>
      <c r="J13" s="135"/>
      <c r="K13" s="136"/>
      <c r="L13" s="5"/>
      <c r="M13" s="7"/>
    </row>
    <row r="14" spans="2:13" ht="8.25" customHeight="1"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7"/>
    </row>
    <row r="15" spans="2:13" ht="7.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2:13" ht="13.5" customHeight="1">
      <c r="B16" s="4"/>
      <c r="C16" s="18"/>
      <c r="D16" s="5" t="s">
        <v>22</v>
      </c>
      <c r="E16" s="5"/>
      <c r="F16" s="5"/>
      <c r="G16" s="5"/>
      <c r="H16" s="5"/>
      <c r="I16" s="5"/>
      <c r="J16" s="5"/>
      <c r="K16" s="5"/>
      <c r="L16" s="5"/>
      <c r="M16" s="7"/>
    </row>
    <row r="17" spans="2:13" ht="13.5" customHeight="1">
      <c r="B17" s="4"/>
      <c r="C17" s="18"/>
      <c r="D17" s="5" t="s">
        <v>23</v>
      </c>
      <c r="E17" s="5"/>
      <c r="F17" s="5"/>
      <c r="G17" s="5"/>
      <c r="H17" s="5"/>
      <c r="I17" s="5"/>
      <c r="J17" s="5"/>
      <c r="K17" s="5"/>
      <c r="L17" s="5"/>
      <c r="M17" s="7"/>
    </row>
    <row r="18" spans="2:13" ht="13.5" customHeight="1">
      <c r="B18" s="4"/>
      <c r="C18" s="5"/>
      <c r="D18" s="5"/>
      <c r="E18" s="18"/>
      <c r="F18" s="5" t="s">
        <v>24</v>
      </c>
      <c r="G18" s="5"/>
      <c r="H18" s="18"/>
      <c r="I18" s="5" t="s">
        <v>25</v>
      </c>
      <c r="J18" s="5"/>
      <c r="K18" s="5"/>
      <c r="L18" s="5"/>
      <c r="M18" s="7"/>
    </row>
    <row r="19" spans="2:13" ht="6.75" customHeight="1">
      <c r="B19" s="4"/>
      <c r="C19" s="19" t="s">
        <v>26</v>
      </c>
      <c r="D19" s="5"/>
      <c r="E19" s="5"/>
      <c r="F19" s="5"/>
      <c r="G19" s="5"/>
      <c r="H19" s="5"/>
      <c r="I19" s="5"/>
      <c r="J19" s="5"/>
      <c r="K19" s="5"/>
      <c r="L19" s="5"/>
      <c r="M19" s="7"/>
    </row>
    <row r="20" spans="2:13" ht="8.25" customHeight="1">
      <c r="B20" s="4"/>
      <c r="C20" s="19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2:13" ht="12.7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6" t="s">
        <v>27</v>
      </c>
      <c r="M21" s="7"/>
    </row>
    <row r="22" spans="2:13" ht="15" customHeight="1">
      <c r="B22" s="4"/>
      <c r="C22" s="20" t="s">
        <v>28</v>
      </c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2:13" s="25" customFormat="1" ht="11.25">
      <c r="B23" s="21"/>
      <c r="C23" s="22" t="s">
        <v>29</v>
      </c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2:13" s="25" customFormat="1" ht="11.25">
      <c r="B24" s="21"/>
      <c r="C24" s="22" t="s">
        <v>120</v>
      </c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2:13" s="25" customFormat="1" ht="11.25">
      <c r="B25" s="21"/>
      <c r="C25" s="23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2:13" s="25" customFormat="1" ht="11.25">
      <c r="B26" s="21"/>
      <c r="C26" s="23" t="s">
        <v>119</v>
      </c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2:13" s="25" customFormat="1" ht="11.25">
      <c r="B27" s="21"/>
      <c r="C27" s="23" t="s">
        <v>121</v>
      </c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2:13" ht="21" customHeight="1">
      <c r="B28" s="4"/>
      <c r="C28" s="20" t="s">
        <v>31</v>
      </c>
      <c r="D28" s="5"/>
      <c r="E28" s="5"/>
      <c r="F28" s="5"/>
      <c r="G28" s="5"/>
      <c r="H28" s="5"/>
      <c r="I28" s="5"/>
      <c r="J28" s="5"/>
      <c r="K28" s="5"/>
      <c r="L28" s="5"/>
      <c r="M28" s="7"/>
    </row>
    <row r="29" spans="2:13" ht="12.75" customHeight="1">
      <c r="B29" s="4"/>
      <c r="C29" s="18"/>
      <c r="D29" s="105" t="s">
        <v>32</v>
      </c>
      <c r="E29" s="105"/>
      <c r="F29" s="105"/>
      <c r="G29" s="105"/>
      <c r="H29" s="105"/>
      <c r="I29" s="105"/>
      <c r="J29" s="105"/>
      <c r="K29" s="105"/>
      <c r="L29" s="105"/>
      <c r="M29" s="7"/>
    </row>
    <row r="30" spans="2:13" ht="18" customHeight="1">
      <c r="B30" s="4"/>
      <c r="C30" s="18"/>
      <c r="D30" s="26" t="s">
        <v>33</v>
      </c>
      <c r="E30" s="26"/>
      <c r="F30" s="26"/>
      <c r="G30" s="26"/>
      <c r="H30" s="106"/>
      <c r="I30" s="107"/>
      <c r="J30" s="107"/>
      <c r="K30" s="107"/>
      <c r="L30" s="107"/>
      <c r="M30" s="7"/>
    </row>
    <row r="31" spans="2:13" s="29" customFormat="1" ht="18" customHeight="1">
      <c r="B31" s="27"/>
      <c r="C31" s="10"/>
      <c r="D31" s="106" t="s">
        <v>34</v>
      </c>
      <c r="E31" s="106"/>
      <c r="F31" s="106"/>
      <c r="G31" s="106"/>
      <c r="H31" s="106"/>
      <c r="I31" s="106"/>
      <c r="J31" s="106"/>
      <c r="K31" s="106"/>
      <c r="L31" s="106"/>
      <c r="M31" s="28"/>
    </row>
    <row r="32" spans="2:13" ht="18.75" customHeight="1">
      <c r="B32" s="4"/>
      <c r="C32" s="30" t="s">
        <v>35</v>
      </c>
      <c r="D32" s="100">
        <f>G13</f>
        <v>0</v>
      </c>
      <c r="E32" s="5"/>
      <c r="F32" s="31" t="s">
        <v>36</v>
      </c>
      <c r="G32" s="108">
        <f>E4</f>
        <v>0</v>
      </c>
      <c r="H32" s="109"/>
      <c r="I32" s="110"/>
      <c r="J32" s="32" t="s">
        <v>37</v>
      </c>
      <c r="K32" s="19" t="s">
        <v>38</v>
      </c>
      <c r="L32" s="5"/>
      <c r="M32" s="7"/>
    </row>
    <row r="33" spans="2:13" ht="20.25" customHeight="1">
      <c r="B33" s="4"/>
      <c r="C33" s="20" t="s">
        <v>39</v>
      </c>
      <c r="D33" s="5"/>
      <c r="E33" s="5"/>
      <c r="F33" s="5"/>
      <c r="G33" s="5"/>
      <c r="H33" s="5"/>
      <c r="I33" s="5"/>
      <c r="J33" s="5"/>
      <c r="K33" s="5"/>
      <c r="L33" s="5"/>
      <c r="M33" s="7"/>
    </row>
    <row r="34" spans="2:13" ht="37.5" customHeight="1">
      <c r="B34" s="4"/>
      <c r="C34" s="111" t="s">
        <v>40</v>
      </c>
      <c r="D34" s="112"/>
      <c r="E34" s="112"/>
      <c r="F34" s="112"/>
      <c r="G34" s="112"/>
      <c r="H34" s="112"/>
      <c r="I34" s="112"/>
      <c r="J34" s="112"/>
      <c r="K34" s="112"/>
      <c r="L34" s="112"/>
      <c r="M34" s="7"/>
    </row>
    <row r="35" spans="2:13" ht="3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7"/>
    </row>
    <row r="36" spans="2:13" ht="18" customHeight="1">
      <c r="B36" s="4"/>
      <c r="C36" s="33" t="s">
        <v>41</v>
      </c>
      <c r="D36" s="100">
        <f>G13</f>
        <v>0</v>
      </c>
      <c r="E36" s="5"/>
      <c r="F36" s="5"/>
      <c r="G36" s="23" t="s">
        <v>122</v>
      </c>
      <c r="H36" s="5"/>
      <c r="I36" s="19"/>
      <c r="J36" s="5"/>
      <c r="K36" s="5"/>
      <c r="L36" s="5"/>
      <c r="M36" s="7"/>
    </row>
    <row r="37" spans="2:13" ht="8.25" customHeight="1">
      <c r="B37" s="4"/>
      <c r="C37" s="34" t="s">
        <v>42</v>
      </c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2:13" ht="9.7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2:13" ht="17.25" customHeight="1">
      <c r="B39" s="116" t="s">
        <v>55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2:13" ht="17.25" customHeight="1">
      <c r="B40" s="4"/>
      <c r="C40" s="5"/>
      <c r="D40" s="5"/>
      <c r="E40" s="5"/>
      <c r="F40" s="36"/>
      <c r="G40" s="5"/>
      <c r="H40" s="5"/>
      <c r="I40" s="5"/>
      <c r="J40" s="5"/>
      <c r="K40" s="5"/>
      <c r="L40" s="37"/>
      <c r="M40" s="7"/>
    </row>
    <row r="41" spans="2:13" ht="24.75" customHeight="1">
      <c r="B41" s="4"/>
      <c r="C41" s="111" t="s">
        <v>117</v>
      </c>
      <c r="D41" s="119"/>
      <c r="E41" s="119"/>
      <c r="F41" s="119"/>
      <c r="G41" s="119"/>
      <c r="H41" s="119"/>
      <c r="I41" s="119"/>
      <c r="J41" s="119"/>
      <c r="K41" s="119"/>
      <c r="L41" s="119"/>
      <c r="M41" s="7"/>
    </row>
    <row r="42" spans="2:13" ht="3" customHeight="1">
      <c r="B42" s="4"/>
      <c r="C42" s="5"/>
      <c r="D42" s="23"/>
      <c r="E42" s="5"/>
      <c r="F42" s="5"/>
      <c r="G42" s="5"/>
      <c r="H42" s="5"/>
      <c r="I42" s="5"/>
      <c r="J42" s="5"/>
      <c r="K42" s="5"/>
      <c r="L42" s="5"/>
      <c r="M42" s="7"/>
    </row>
    <row r="43" spans="2:13" ht="22.5" customHeight="1">
      <c r="B43" s="4"/>
      <c r="C43" s="5" t="s">
        <v>5</v>
      </c>
      <c r="D43" s="5"/>
      <c r="E43" s="113">
        <f>E7</f>
        <v>0</v>
      </c>
      <c r="F43" s="114"/>
      <c r="G43" s="115"/>
      <c r="H43" s="5"/>
      <c r="I43" s="35" t="s">
        <v>43</v>
      </c>
      <c r="J43" s="5"/>
      <c r="K43" s="5"/>
      <c r="L43" s="5"/>
      <c r="M43" s="7"/>
    </row>
    <row r="44" spans="2:13" ht="24.75" customHeight="1">
      <c r="B44" s="4"/>
      <c r="C44" s="5" t="s">
        <v>44</v>
      </c>
      <c r="D44" s="23"/>
      <c r="E44" s="120">
        <f>J8</f>
        <v>0</v>
      </c>
      <c r="F44" s="121"/>
      <c r="G44" s="120">
        <f>E8</f>
        <v>0</v>
      </c>
      <c r="H44" s="121"/>
      <c r="I44" s="5"/>
      <c r="J44" s="5"/>
      <c r="K44" s="5"/>
      <c r="L44" s="5"/>
      <c r="M44" s="7"/>
    </row>
    <row r="45" spans="2:13" ht="23.25" customHeight="1">
      <c r="B45" s="4"/>
      <c r="C45" s="5" t="s">
        <v>45</v>
      </c>
      <c r="D45" s="5"/>
      <c r="E45" s="113">
        <f>E9</f>
        <v>0</v>
      </c>
      <c r="F45" s="114"/>
      <c r="G45" s="114"/>
      <c r="H45" s="122"/>
      <c r="I45" s="4"/>
      <c r="J45" s="38" t="s">
        <v>46</v>
      </c>
      <c r="K45" s="39">
        <f>E12</f>
        <v>0</v>
      </c>
      <c r="L45" s="40"/>
      <c r="M45" s="7"/>
    </row>
    <row r="46" spans="2:13" ht="24.75" customHeight="1">
      <c r="B46" s="4"/>
      <c r="C46" s="5" t="s">
        <v>12</v>
      </c>
      <c r="D46" s="5"/>
      <c r="E46" s="123">
        <f>D11</f>
        <v>0</v>
      </c>
      <c r="F46" s="124"/>
      <c r="G46" s="124"/>
      <c r="H46" s="125"/>
      <c r="I46" s="4"/>
      <c r="J46" s="41"/>
      <c r="K46" s="5"/>
      <c r="L46" s="5"/>
      <c r="M46" s="7"/>
    </row>
    <row r="47" spans="2:13" ht="23.25" customHeight="1">
      <c r="B47" s="4"/>
      <c r="C47" s="5"/>
      <c r="D47" s="12"/>
      <c r="E47" s="126" t="s">
        <v>47</v>
      </c>
      <c r="F47" s="127"/>
      <c r="G47" s="42">
        <f>G12</f>
        <v>0</v>
      </c>
      <c r="H47" s="1"/>
      <c r="I47" s="5"/>
      <c r="J47" s="33" t="s">
        <v>48</v>
      </c>
      <c r="K47" s="99">
        <f>G13</f>
        <v>0</v>
      </c>
      <c r="L47" s="43" t="s">
        <v>49</v>
      </c>
      <c r="M47" s="7"/>
    </row>
    <row r="48" spans="2:13" ht="7.5" customHeight="1">
      <c r="B48" s="4"/>
      <c r="C48" s="5"/>
      <c r="D48" s="12"/>
      <c r="E48" s="33"/>
      <c r="F48" s="33"/>
      <c r="G48" s="44"/>
      <c r="H48" s="5"/>
      <c r="I48" s="5"/>
      <c r="J48" s="33"/>
      <c r="K48" s="45"/>
      <c r="L48" s="43"/>
      <c r="M48" s="7"/>
    </row>
    <row r="49" spans="2:13" ht="17.25" customHeight="1">
      <c r="B49" s="4"/>
      <c r="C49" s="5"/>
      <c r="D49" s="12"/>
      <c r="E49" s="33"/>
      <c r="F49" s="46" t="s">
        <v>50</v>
      </c>
      <c r="G49" s="46" t="s">
        <v>51</v>
      </c>
      <c r="H49" s="46" t="s">
        <v>52</v>
      </c>
      <c r="I49" s="5"/>
      <c r="J49" s="33"/>
      <c r="K49" s="45"/>
      <c r="L49" s="43"/>
      <c r="M49" s="7"/>
    </row>
    <row r="50" spans="2:13" ht="12.75" customHeight="1">
      <c r="B50" s="4"/>
      <c r="C50" s="5" t="s">
        <v>53</v>
      </c>
      <c r="D50" s="5"/>
      <c r="E50" s="5"/>
      <c r="F50" s="47"/>
      <c r="G50" s="47"/>
      <c r="H50" s="47"/>
      <c r="I50" s="5"/>
      <c r="J50" s="41"/>
      <c r="K50" s="5"/>
      <c r="L50" s="5"/>
      <c r="M50" s="7"/>
    </row>
    <row r="51" spans="2:13" ht="6.75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</row>
    <row r="52" spans="2:13" ht="18" customHeight="1">
      <c r="B52" s="4"/>
      <c r="C52" s="103" t="s">
        <v>54</v>
      </c>
      <c r="D52" s="104"/>
      <c r="E52" s="104"/>
      <c r="F52" s="104"/>
      <c r="G52" s="17"/>
      <c r="H52" s="5"/>
      <c r="I52" s="5"/>
      <c r="J52" s="5"/>
      <c r="K52" s="34"/>
      <c r="L52" s="5"/>
      <c r="M52" s="7"/>
    </row>
    <row r="53" spans="2:13" ht="13.5" customHeight="1">
      <c r="B53" s="4"/>
      <c r="C53" s="5"/>
      <c r="D53" s="5"/>
      <c r="E53" s="5"/>
      <c r="F53" s="5"/>
      <c r="G53" s="5"/>
      <c r="H53" s="48"/>
      <c r="I53" s="5"/>
      <c r="J53" s="5"/>
      <c r="K53" s="5"/>
      <c r="L53" s="5"/>
      <c r="M53" s="7"/>
    </row>
    <row r="54" spans="2:13" ht="13.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102">
        <v>2015</v>
      </c>
      <c r="M54" s="7"/>
    </row>
    <row r="55" spans="2:13" ht="12" customHeight="1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</row>
    <row r="56" spans="2:13" ht="12.75" customHeight="1">
      <c r="B56" s="49"/>
      <c r="C56" s="9"/>
      <c r="D56" s="9"/>
      <c r="E56" s="9"/>
      <c r="F56" s="9"/>
      <c r="G56" s="9"/>
      <c r="H56" s="9"/>
      <c r="I56" s="9"/>
      <c r="J56" s="9"/>
      <c r="K56" s="9"/>
      <c r="L56" s="9"/>
      <c r="M56" s="50"/>
    </row>
  </sheetData>
  <sheetProtection password="DE6F" sheet="1" objects="1" scenarios="1"/>
  <protectedRanges>
    <protectedRange sqref="G52" name="Intervallo19_1"/>
    <protectedRange sqref="E45:H46" name="Intervallo17_1"/>
    <protectedRange sqref="G32:I32" name="Intervallo15_1"/>
    <protectedRange sqref="C16:C17" name="Intervallo12_1"/>
    <protectedRange sqref="G12:G13" name="Intervallo10_1"/>
    <protectedRange sqref="J11:K11" name="Intervallo8_1"/>
    <protectedRange sqref="E10:L10" name="Intervallo6_1"/>
    <protectedRange sqref="J9" name="Intervallo4_1"/>
    <protectedRange sqref="E7:G9" name="Intervallo2_1"/>
    <protectedRange sqref="E4:G4" name="Intervallo1_1"/>
    <protectedRange sqref="J7:L8" name="Intervallo3_1"/>
    <protectedRange sqref="L9" name="Intervallo5_1"/>
    <protectedRange sqref="D11:G11" name="Intervallo7_1"/>
    <protectedRange sqref="E12" name="Intervallo9_1"/>
    <protectedRange sqref="D13:E13" name="Intervallo11_1"/>
    <protectedRange sqref="E18" name="Intervallo13_1"/>
    <protectedRange sqref="H18" name="Intervallo14_1"/>
    <protectedRange sqref="E43:G43" name="Intervallo16_1"/>
    <protectedRange sqref="F50:H50" name="Intervallo18_1"/>
  </protectedRanges>
  <mergeCells count="27">
    <mergeCell ref="E9:G9"/>
    <mergeCell ref="H9:I9"/>
    <mergeCell ref="E4:G4"/>
    <mergeCell ref="E7:G7"/>
    <mergeCell ref="J7:L7"/>
    <mergeCell ref="E8:G8"/>
    <mergeCell ref="J8:L8"/>
    <mergeCell ref="E10:L10"/>
    <mergeCell ref="D11:G11"/>
    <mergeCell ref="J11:K11"/>
    <mergeCell ref="J12:K12"/>
    <mergeCell ref="D13:E13"/>
    <mergeCell ref="I13:K13"/>
    <mergeCell ref="C52:F52"/>
    <mergeCell ref="D29:L29"/>
    <mergeCell ref="H30:L30"/>
    <mergeCell ref="D31:L31"/>
    <mergeCell ref="G32:I32"/>
    <mergeCell ref="C34:L34"/>
    <mergeCell ref="E43:G43"/>
    <mergeCell ref="B39:M39"/>
    <mergeCell ref="C41:L41"/>
    <mergeCell ref="E44:F44"/>
    <mergeCell ref="G44:H44"/>
    <mergeCell ref="E45:H45"/>
    <mergeCell ref="E46:H46"/>
    <mergeCell ref="E47:F47"/>
  </mergeCells>
  <printOptions/>
  <pageMargins left="0" right="0" top="0.5905511811023623" bottom="0" header="0" footer="0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5"/>
  <sheetViews>
    <sheetView zoomScalePageLayoutView="0" workbookViewId="0" topLeftCell="A19">
      <selection activeCell="Y16" sqref="Y16"/>
    </sheetView>
  </sheetViews>
  <sheetFormatPr defaultColWidth="9.140625" defaultRowHeight="15"/>
  <cols>
    <col min="1" max="1" width="1.1484375" style="0" customWidth="1"/>
    <col min="2" max="2" width="1.7109375" style="0" customWidth="1"/>
    <col min="3" max="3" width="2.00390625" style="0" customWidth="1"/>
    <col min="4" max="4" width="10.140625" style="0" customWidth="1"/>
    <col min="5" max="5" width="38.421875" style="0" customWidth="1"/>
    <col min="6" max="6" width="5.421875" style="0" customWidth="1"/>
    <col min="7" max="7" width="2.421875" style="0" customWidth="1"/>
    <col min="8" max="8" width="3.57421875" style="0" customWidth="1"/>
    <col min="9" max="9" width="2.421875" style="0" customWidth="1"/>
    <col min="10" max="10" width="3.00390625" style="0" customWidth="1"/>
    <col min="11" max="11" width="5.28125" style="0" customWidth="1"/>
    <col min="12" max="12" width="2.57421875" style="0" customWidth="1"/>
    <col min="13" max="13" width="3.7109375" style="0" customWidth="1"/>
    <col min="14" max="14" width="2.57421875" style="0" customWidth="1"/>
    <col min="15" max="15" width="2.7109375" style="0" customWidth="1"/>
    <col min="16" max="16" width="5.421875" style="0" customWidth="1"/>
    <col min="17" max="17" width="2.57421875" style="0" customWidth="1"/>
    <col min="18" max="18" width="3.57421875" style="0" customWidth="1"/>
    <col min="19" max="19" width="2.57421875" style="0" customWidth="1"/>
    <col min="20" max="20" width="3.00390625" style="0" customWidth="1"/>
    <col min="21" max="21" width="2.57421875" style="0" customWidth="1"/>
    <col min="22" max="22" width="2.8515625" style="0" customWidth="1"/>
  </cols>
  <sheetData>
    <row r="1" ht="6.75" customHeight="1"/>
    <row r="2" spans="2:21" ht="11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ht="18" customHeight="1">
      <c r="B3" s="4"/>
      <c r="C3" s="181" t="s">
        <v>56</v>
      </c>
      <c r="D3" s="181"/>
      <c r="E3" s="104"/>
      <c r="F3" s="104"/>
      <c r="G3" s="104"/>
      <c r="H3" s="104"/>
      <c r="I3" s="104"/>
      <c r="J3" s="104"/>
      <c r="K3" s="104"/>
      <c r="L3" s="5"/>
      <c r="M3" s="5"/>
      <c r="N3" s="5"/>
      <c r="O3" s="5"/>
      <c r="P3" s="5"/>
      <c r="Q3" s="51" t="s">
        <v>57</v>
      </c>
      <c r="R3" s="5"/>
      <c r="S3" s="5"/>
      <c r="T3" s="5"/>
      <c r="U3" s="7"/>
    </row>
    <row r="4" spans="2:21" ht="12.75" customHeight="1">
      <c r="B4" s="4"/>
      <c r="C4" s="52" t="s">
        <v>58</v>
      </c>
      <c r="D4" s="10" t="s">
        <v>59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2:21" ht="13.5" customHeight="1">
      <c r="B5" s="4"/>
      <c r="C5" s="52" t="s">
        <v>58</v>
      </c>
      <c r="D5" s="10" t="s">
        <v>60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7"/>
    </row>
    <row r="6" spans="2:21" ht="12" customHeight="1">
      <c r="B6" s="4"/>
      <c r="C6" s="52"/>
      <c r="D6" s="10" t="s">
        <v>61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7"/>
    </row>
    <row r="7" spans="2:21" ht="13.5" customHeight="1">
      <c r="B7" s="4"/>
      <c r="C7" s="53" t="s">
        <v>58</v>
      </c>
      <c r="D7" s="10" t="s">
        <v>62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</row>
    <row r="8" spans="2:21" ht="12" customHeight="1">
      <c r="B8" s="4"/>
      <c r="C8" s="53" t="s">
        <v>58</v>
      </c>
      <c r="D8" s="10" t="s">
        <v>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2:21" ht="21.75" customHeight="1">
      <c r="B9" s="4"/>
      <c r="C9" s="181" t="s">
        <v>64</v>
      </c>
      <c r="D9" s="181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5"/>
      <c r="P9" s="5"/>
      <c r="Q9" s="54" t="s">
        <v>50</v>
      </c>
      <c r="R9" s="54" t="s">
        <v>51</v>
      </c>
      <c r="S9" s="54" t="s">
        <v>52</v>
      </c>
      <c r="T9" s="5"/>
      <c r="U9" s="7"/>
    </row>
    <row r="10" spans="2:21" ht="14.25" customHeight="1">
      <c r="B10" s="4"/>
      <c r="C10" s="53" t="s">
        <v>65</v>
      </c>
      <c r="D10" s="55" t="s">
        <v>66</v>
      </c>
      <c r="F10" s="5"/>
      <c r="G10" s="5"/>
      <c r="H10" s="5"/>
      <c r="I10" s="5"/>
      <c r="J10" s="5"/>
      <c r="K10" s="5"/>
      <c r="L10" s="5"/>
      <c r="M10" s="5"/>
      <c r="N10" s="5"/>
      <c r="O10" s="56"/>
      <c r="P10" s="5"/>
      <c r="Q10" s="57" t="s">
        <v>58</v>
      </c>
      <c r="R10" s="57" t="s">
        <v>58</v>
      </c>
      <c r="S10" s="57" t="s">
        <v>58</v>
      </c>
      <c r="T10" s="5"/>
      <c r="U10" s="7"/>
    </row>
    <row r="11" spans="2:21" ht="14.25" customHeight="1">
      <c r="B11" s="4"/>
      <c r="C11" s="53" t="s">
        <v>65</v>
      </c>
      <c r="D11" s="55" t="s">
        <v>67</v>
      </c>
      <c r="F11" s="5"/>
      <c r="G11" s="5"/>
      <c r="H11" s="5"/>
      <c r="I11" s="5"/>
      <c r="J11" s="5"/>
      <c r="K11" s="5"/>
      <c r="L11" s="5"/>
      <c r="M11" s="5"/>
      <c r="N11" s="5"/>
      <c r="O11" s="56"/>
      <c r="P11" s="5"/>
      <c r="Q11" s="57" t="s">
        <v>58</v>
      </c>
      <c r="R11" s="57" t="s">
        <v>58</v>
      </c>
      <c r="S11" s="57" t="s">
        <v>58</v>
      </c>
      <c r="T11" s="5"/>
      <c r="U11" s="7"/>
    </row>
    <row r="12" spans="2:21" ht="15" customHeight="1">
      <c r="B12" s="4"/>
      <c r="C12" s="53" t="s">
        <v>65</v>
      </c>
      <c r="D12" s="55" t="s">
        <v>68</v>
      </c>
      <c r="F12" s="5"/>
      <c r="G12" s="5"/>
      <c r="H12" s="5"/>
      <c r="I12" s="5"/>
      <c r="J12" s="5"/>
      <c r="K12" s="5"/>
      <c r="L12" s="5"/>
      <c r="M12" s="5"/>
      <c r="N12" s="5"/>
      <c r="O12" s="56"/>
      <c r="P12" s="5"/>
      <c r="Q12" s="57" t="s">
        <v>58</v>
      </c>
      <c r="R12" s="57" t="s">
        <v>58</v>
      </c>
      <c r="S12" s="57" t="s">
        <v>58</v>
      </c>
      <c r="T12" s="5"/>
      <c r="U12" s="7"/>
    </row>
    <row r="13" spans="2:21" ht="15" customHeight="1">
      <c r="B13" s="4"/>
      <c r="C13" s="53" t="s">
        <v>65</v>
      </c>
      <c r="D13" s="55" t="s">
        <v>69</v>
      </c>
      <c r="F13" s="5"/>
      <c r="G13" s="5"/>
      <c r="H13" s="5"/>
      <c r="I13" s="5"/>
      <c r="J13" s="5"/>
      <c r="K13" s="5"/>
      <c r="L13" s="5"/>
      <c r="M13" s="5"/>
      <c r="N13" s="5"/>
      <c r="O13" s="56"/>
      <c r="P13" s="5"/>
      <c r="Q13" s="57" t="s">
        <v>58</v>
      </c>
      <c r="R13" s="57" t="s">
        <v>58</v>
      </c>
      <c r="S13" s="57" t="s">
        <v>58</v>
      </c>
      <c r="T13" s="5"/>
      <c r="U13" s="7"/>
    </row>
    <row r="14" spans="2:21" ht="15" customHeight="1">
      <c r="B14" s="4"/>
      <c r="C14" s="53" t="s">
        <v>65</v>
      </c>
      <c r="D14" s="55" t="s">
        <v>70</v>
      </c>
      <c r="F14" s="5"/>
      <c r="G14" s="5"/>
      <c r="H14" s="5"/>
      <c r="I14" s="5"/>
      <c r="J14" s="5"/>
      <c r="K14" s="5"/>
      <c r="L14" s="5"/>
      <c r="M14" s="5"/>
      <c r="N14" s="5"/>
      <c r="O14" s="56"/>
      <c r="P14" s="5"/>
      <c r="Q14" s="57" t="s">
        <v>58</v>
      </c>
      <c r="R14" s="57" t="s">
        <v>58</v>
      </c>
      <c r="S14" s="57" t="s">
        <v>58</v>
      </c>
      <c r="T14" s="5"/>
      <c r="U14" s="7"/>
    </row>
    <row r="15" spans="2:21" ht="15.75">
      <c r="B15" s="4"/>
      <c r="C15" s="53" t="s">
        <v>65</v>
      </c>
      <c r="D15" s="55" t="s">
        <v>71</v>
      </c>
      <c r="F15" s="5"/>
      <c r="G15" s="5"/>
      <c r="H15" s="5"/>
      <c r="I15" s="5"/>
      <c r="J15" s="5"/>
      <c r="K15" s="5"/>
      <c r="L15" s="5"/>
      <c r="M15" s="5"/>
      <c r="N15" s="5"/>
      <c r="O15" s="56"/>
      <c r="P15" s="5"/>
      <c r="Q15" s="57" t="s">
        <v>58</v>
      </c>
      <c r="R15" s="57" t="s">
        <v>58</v>
      </c>
      <c r="S15" s="57" t="s">
        <v>58</v>
      </c>
      <c r="T15" s="5"/>
      <c r="U15" s="7"/>
    </row>
    <row r="16" spans="2:21" ht="13.5" customHeight="1">
      <c r="B16" s="4"/>
      <c r="C16" s="53" t="s">
        <v>65</v>
      </c>
      <c r="D16" s="55" t="s">
        <v>72</v>
      </c>
      <c r="F16" s="5"/>
      <c r="G16" s="5"/>
      <c r="H16" s="5"/>
      <c r="I16" s="5"/>
      <c r="J16" s="5"/>
      <c r="K16" s="5"/>
      <c r="L16" s="5"/>
      <c r="M16" s="5"/>
      <c r="N16" s="5"/>
      <c r="O16" s="56"/>
      <c r="P16" s="5"/>
      <c r="Q16" s="57" t="s">
        <v>58</v>
      </c>
      <c r="R16" s="57" t="s">
        <v>58</v>
      </c>
      <c r="S16" s="57" t="s">
        <v>58</v>
      </c>
      <c r="T16" s="5"/>
      <c r="U16" s="7"/>
    </row>
    <row r="17" spans="2:21" ht="14.25" customHeight="1">
      <c r="B17" s="4"/>
      <c r="C17" s="5"/>
      <c r="D17" s="58" t="s">
        <v>73</v>
      </c>
      <c r="F17" s="5"/>
      <c r="G17" s="5"/>
      <c r="H17" s="5"/>
      <c r="I17" s="5"/>
      <c r="J17" s="5"/>
      <c r="K17" s="5"/>
      <c r="L17" s="5"/>
      <c r="M17" s="5"/>
      <c r="N17" s="5"/>
      <c r="O17" s="56"/>
      <c r="P17" s="5"/>
      <c r="Q17" s="57" t="s">
        <v>58</v>
      </c>
      <c r="R17" s="57" t="s">
        <v>58</v>
      </c>
      <c r="S17" s="57" t="s">
        <v>58</v>
      </c>
      <c r="T17" s="5"/>
      <c r="U17" s="7"/>
    </row>
    <row r="18" spans="2:21" ht="14.25" customHeight="1">
      <c r="B18" s="4"/>
      <c r="C18" s="5"/>
      <c r="D18" s="58" t="s">
        <v>73</v>
      </c>
      <c r="F18" s="5"/>
      <c r="G18" s="5"/>
      <c r="H18" s="5"/>
      <c r="I18" s="5"/>
      <c r="J18" s="5"/>
      <c r="K18" s="5"/>
      <c r="L18" s="5"/>
      <c r="M18" s="5"/>
      <c r="N18" s="5"/>
      <c r="O18" s="56"/>
      <c r="P18" s="5"/>
      <c r="Q18" s="57" t="s">
        <v>58</v>
      </c>
      <c r="R18" s="57" t="s">
        <v>58</v>
      </c>
      <c r="S18" s="57" t="s">
        <v>58</v>
      </c>
      <c r="T18" s="5"/>
      <c r="U18" s="7"/>
    </row>
    <row r="19" spans="2:21" ht="9" customHeight="1">
      <c r="B19" s="4"/>
      <c r="C19" s="5"/>
      <c r="D19" s="58"/>
      <c r="F19" s="5"/>
      <c r="G19" s="5"/>
      <c r="H19" s="5"/>
      <c r="I19" s="5"/>
      <c r="J19" s="5"/>
      <c r="K19" s="5"/>
      <c r="L19" s="5"/>
      <c r="M19" s="5"/>
      <c r="N19" s="5"/>
      <c r="O19" s="56"/>
      <c r="P19" s="5"/>
      <c r="Q19" s="5"/>
      <c r="R19" s="5"/>
      <c r="S19" s="5"/>
      <c r="T19" s="5"/>
      <c r="U19" s="7"/>
    </row>
    <row r="20" spans="2:21" ht="7.5" customHeight="1">
      <c r="B20" s="4"/>
      <c r="C20" s="5"/>
      <c r="D20" s="19" t="s">
        <v>74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</row>
    <row r="21" spans="2:21" s="62" customFormat="1" ht="15.75" customHeight="1">
      <c r="B21" s="59"/>
      <c r="C21" s="41"/>
      <c r="D21" s="41"/>
      <c r="E21" s="6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1"/>
    </row>
    <row r="22" spans="2:21" ht="13.5" customHeight="1">
      <c r="B22" s="4"/>
      <c r="C22" s="5"/>
      <c r="D22" s="182" t="s">
        <v>75</v>
      </c>
      <c r="E22" s="10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1" t="s">
        <v>76</v>
      </c>
      <c r="R22" s="5"/>
      <c r="S22" s="5"/>
      <c r="T22" s="5"/>
      <c r="U22" s="7"/>
    </row>
    <row r="23" spans="2:22" ht="13.5" customHeight="1">
      <c r="B23" s="4"/>
      <c r="C23" s="5"/>
      <c r="D23" s="173" t="s">
        <v>77</v>
      </c>
      <c r="E23" s="104"/>
      <c r="F23" s="104"/>
      <c r="G23" s="104"/>
      <c r="H23" s="63"/>
      <c r="I23" s="183" t="s">
        <v>78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5"/>
      <c r="U23" s="7"/>
      <c r="V23" s="5"/>
    </row>
    <row r="24" spans="2:22" ht="22.5" customHeight="1">
      <c r="B24" s="4"/>
      <c r="C24" s="5"/>
      <c r="D24" s="173" t="s">
        <v>79</v>
      </c>
      <c r="E24" s="104"/>
      <c r="F24" s="104"/>
      <c r="G24" s="104"/>
      <c r="H24" s="64"/>
      <c r="I24" s="178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62"/>
      <c r="U24" s="7"/>
      <c r="V24" s="5"/>
    </row>
    <row r="25" spans="2:22" ht="22.5" customHeight="1">
      <c r="B25" s="4"/>
      <c r="C25" s="5"/>
      <c r="D25" s="173" t="s">
        <v>80</v>
      </c>
      <c r="E25" s="104"/>
      <c r="F25" s="104"/>
      <c r="G25" s="104"/>
      <c r="H25" s="64"/>
      <c r="I25" s="165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74"/>
      <c r="U25" s="7"/>
      <c r="V25" s="5"/>
    </row>
    <row r="26" spans="2:21" ht="4.5" customHeight="1">
      <c r="B26" s="4"/>
      <c r="C26" s="5"/>
      <c r="D26" s="5"/>
      <c r="E26" s="3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</row>
    <row r="27" spans="2:22" ht="19.5" customHeight="1">
      <c r="B27" s="4"/>
      <c r="C27" s="5"/>
      <c r="D27" s="65" t="s">
        <v>81</v>
      </c>
      <c r="E27" s="66"/>
      <c r="F27" s="67" t="s">
        <v>50</v>
      </c>
      <c r="G27" s="68"/>
      <c r="H27" s="68"/>
      <c r="I27" s="68"/>
      <c r="J27" s="69"/>
      <c r="K27" s="67" t="s">
        <v>51</v>
      </c>
      <c r="L27" s="68"/>
      <c r="M27" s="68"/>
      <c r="N27" s="68"/>
      <c r="O27" s="69"/>
      <c r="P27" s="67" t="s">
        <v>52</v>
      </c>
      <c r="Q27" s="68"/>
      <c r="R27" s="68"/>
      <c r="S27" s="68"/>
      <c r="T27" s="69"/>
      <c r="U27" s="70"/>
      <c r="V27" s="71"/>
    </row>
    <row r="28" spans="2:22" ht="14.25" customHeight="1">
      <c r="B28" s="4"/>
      <c r="C28" s="5"/>
      <c r="D28" s="72" t="s">
        <v>82</v>
      </c>
      <c r="E28" s="5"/>
      <c r="F28" s="73"/>
      <c r="G28" s="5"/>
      <c r="H28" s="5"/>
      <c r="I28" s="5"/>
      <c r="J28" s="5"/>
      <c r="K28" s="73"/>
      <c r="L28" s="5"/>
      <c r="M28" s="5"/>
      <c r="N28" s="5"/>
      <c r="O28" s="5"/>
      <c r="P28" s="73"/>
      <c r="Q28" s="5"/>
      <c r="R28" s="5"/>
      <c r="S28" s="5"/>
      <c r="T28" s="7"/>
      <c r="U28" s="7"/>
      <c r="V28" s="5"/>
    </row>
    <row r="29" spans="2:22" ht="12" customHeight="1">
      <c r="B29" s="4"/>
      <c r="C29" s="5"/>
      <c r="D29" s="74" t="s">
        <v>83</v>
      </c>
      <c r="F29" s="75">
        <v>0</v>
      </c>
      <c r="G29" s="33" t="s">
        <v>58</v>
      </c>
      <c r="H29" s="5"/>
      <c r="I29" s="5"/>
      <c r="J29" s="5"/>
      <c r="K29" s="75">
        <v>0</v>
      </c>
      <c r="L29" s="33" t="s">
        <v>58</v>
      </c>
      <c r="M29" s="5"/>
      <c r="N29" s="5"/>
      <c r="O29" s="5"/>
      <c r="P29" s="75">
        <v>0</v>
      </c>
      <c r="Q29" s="33" t="s">
        <v>58</v>
      </c>
      <c r="R29" s="5"/>
      <c r="S29" s="5"/>
      <c r="T29" s="7"/>
      <c r="U29" s="7"/>
      <c r="V29" s="5"/>
    </row>
    <row r="30" spans="2:22" ht="13.5" customHeight="1">
      <c r="B30" s="4"/>
      <c r="C30" s="5"/>
      <c r="D30" s="74" t="s">
        <v>84</v>
      </c>
      <c r="F30" s="75">
        <v>0</v>
      </c>
      <c r="G30" s="33" t="s">
        <v>58</v>
      </c>
      <c r="H30" s="5"/>
      <c r="I30" s="5"/>
      <c r="J30" s="5"/>
      <c r="K30" s="75">
        <v>0</v>
      </c>
      <c r="L30" s="33" t="s">
        <v>58</v>
      </c>
      <c r="M30" s="5"/>
      <c r="N30" s="5"/>
      <c r="O30" s="5"/>
      <c r="P30" s="75">
        <v>0</v>
      </c>
      <c r="Q30" s="33" t="s">
        <v>58</v>
      </c>
      <c r="R30" s="5"/>
      <c r="S30" s="5"/>
      <c r="T30" s="7"/>
      <c r="U30" s="7"/>
      <c r="V30" s="5"/>
    </row>
    <row r="31" spans="2:22" ht="12" customHeight="1">
      <c r="B31" s="4"/>
      <c r="C31" s="5"/>
      <c r="D31" s="74" t="s">
        <v>85</v>
      </c>
      <c r="F31" s="4">
        <v>0.5</v>
      </c>
      <c r="G31" s="33" t="s">
        <v>86</v>
      </c>
      <c r="H31" s="153">
        <f>INT(F29+0.5)*INT(F30+0.5)*0.5</f>
        <v>0</v>
      </c>
      <c r="I31" s="175"/>
      <c r="J31" s="176"/>
      <c r="K31" s="4">
        <v>0.5</v>
      </c>
      <c r="L31" s="33" t="s">
        <v>86</v>
      </c>
      <c r="M31" s="167">
        <f>INT(K29+0.5)*INT(K30+0.5)*0.5</f>
        <v>0</v>
      </c>
      <c r="N31" s="168"/>
      <c r="O31" s="177"/>
      <c r="P31" s="4">
        <v>0.5</v>
      </c>
      <c r="Q31" s="33" t="s">
        <v>86</v>
      </c>
      <c r="R31" s="167">
        <f>INT(P29+0.5)*INT(P30+0.5)*0.5</f>
        <v>0</v>
      </c>
      <c r="S31" s="168"/>
      <c r="T31" s="177"/>
      <c r="U31" s="76"/>
      <c r="V31" s="77"/>
    </row>
    <row r="32" spans="2:22" ht="13.5" customHeight="1">
      <c r="B32" s="4"/>
      <c r="C32" s="5"/>
      <c r="D32" s="78" t="s">
        <v>87</v>
      </c>
      <c r="F32" s="4"/>
      <c r="G32" s="33"/>
      <c r="H32" s="5"/>
      <c r="I32" s="5"/>
      <c r="J32" s="5"/>
      <c r="K32" s="4"/>
      <c r="L32" s="33"/>
      <c r="M32" s="5"/>
      <c r="N32" s="5"/>
      <c r="O32" s="5"/>
      <c r="P32" s="4"/>
      <c r="Q32" s="33"/>
      <c r="R32" s="5"/>
      <c r="S32" s="5"/>
      <c r="T32" s="7"/>
      <c r="U32" s="7"/>
      <c r="V32" s="5"/>
    </row>
    <row r="33" spans="2:22" ht="12.75" customHeight="1">
      <c r="B33" s="4"/>
      <c r="C33" s="5"/>
      <c r="D33" s="78" t="s">
        <v>88</v>
      </c>
      <c r="F33" s="79">
        <v>0</v>
      </c>
      <c r="G33" s="33" t="s">
        <v>65</v>
      </c>
      <c r="H33" s="80">
        <f>INT((0.75*(INT(F30+0.5))+63)+0.5)</f>
        <v>63</v>
      </c>
      <c r="I33" s="33" t="s">
        <v>86</v>
      </c>
      <c r="J33" s="81">
        <f>IF((F33-H33)&lt;0,0,((INT(F33+0.5))-H33))</f>
        <v>0</v>
      </c>
      <c r="K33" s="79">
        <v>0</v>
      </c>
      <c r="L33" s="33" t="s">
        <v>65</v>
      </c>
      <c r="M33" s="80">
        <f>INT((0.75*(INT(K30+0.5))+63)+0.5)</f>
        <v>63</v>
      </c>
      <c r="N33" s="33" t="s">
        <v>86</v>
      </c>
      <c r="O33" s="81">
        <f>IF((K33-M33)&lt;0,0,((INT(K33+0.5))-M33))</f>
        <v>0</v>
      </c>
      <c r="P33" s="79">
        <v>0</v>
      </c>
      <c r="Q33" s="33" t="s">
        <v>65</v>
      </c>
      <c r="R33" s="80">
        <f>INT((0.75*(INT(P30+0.5))+63)+0.5)</f>
        <v>63</v>
      </c>
      <c r="S33" s="33" t="s">
        <v>86</v>
      </c>
      <c r="T33" s="81">
        <f>IF((P33-R33)&lt;0,0,((INT(P33+0.5))-R33))</f>
        <v>0</v>
      </c>
      <c r="U33" s="82"/>
      <c r="V33" s="83"/>
    </row>
    <row r="34" spans="2:22" ht="12.75" customHeight="1">
      <c r="B34" s="4"/>
      <c r="C34" s="5"/>
      <c r="D34" s="78" t="s">
        <v>89</v>
      </c>
      <c r="F34" s="79">
        <v>0</v>
      </c>
      <c r="G34" s="33" t="s">
        <v>65</v>
      </c>
      <c r="H34" s="80">
        <f>INT((0.5*(INT(F30+0.5))+72)+0.5)</f>
        <v>72</v>
      </c>
      <c r="I34" s="33" t="s">
        <v>86</v>
      </c>
      <c r="J34" s="81">
        <f>IF((F34-H34)&lt;0,0,((INT(F34+0.5))-H34))</f>
        <v>0</v>
      </c>
      <c r="K34" s="79">
        <v>0</v>
      </c>
      <c r="L34" s="33" t="s">
        <v>65</v>
      </c>
      <c r="M34" s="80">
        <f>INT((0.5*(INT(K30+0.5))+72)+0.5)</f>
        <v>72</v>
      </c>
      <c r="N34" s="33" t="s">
        <v>86</v>
      </c>
      <c r="O34" s="81">
        <f>IF((K34-M34)&lt;0,0,((INT(K34+0.5))-M34))</f>
        <v>0</v>
      </c>
      <c r="P34" s="79">
        <v>0</v>
      </c>
      <c r="Q34" s="33" t="s">
        <v>65</v>
      </c>
      <c r="R34" s="80">
        <f>INT((0.5*(INT(P30+0.5))+72)+0.5)</f>
        <v>72</v>
      </c>
      <c r="S34" s="33" t="s">
        <v>86</v>
      </c>
      <c r="T34" s="81">
        <f>IF((P34-R34)&lt;0,0,((INT(P34+0.5))-R34))</f>
        <v>0</v>
      </c>
      <c r="U34" s="82"/>
      <c r="V34" s="83"/>
    </row>
    <row r="35" spans="2:22" ht="12.75" customHeight="1">
      <c r="B35" s="4"/>
      <c r="C35" s="5"/>
      <c r="D35" s="78" t="s">
        <v>90</v>
      </c>
      <c r="F35" s="79">
        <v>0</v>
      </c>
      <c r="G35" s="33" t="s">
        <v>65</v>
      </c>
      <c r="H35" s="80">
        <f>INT((0.25*(INT(F30+0.5))+72)+0.5)</f>
        <v>72</v>
      </c>
      <c r="I35" s="33" t="s">
        <v>86</v>
      </c>
      <c r="J35" s="81">
        <f>IF((F35-H35)&lt;0,0,((INT(F35+0.5))-H35))</f>
        <v>0</v>
      </c>
      <c r="K35" s="79">
        <v>0</v>
      </c>
      <c r="L35" s="33" t="s">
        <v>65</v>
      </c>
      <c r="M35" s="80">
        <f>INT((0.25*(INT(K30+0.5))+72)+0.5)</f>
        <v>72</v>
      </c>
      <c r="N35" s="33" t="s">
        <v>86</v>
      </c>
      <c r="O35" s="81">
        <f>IF((K35-M35)&lt;0,0,((INT(K35+0.5))-M35))</f>
        <v>0</v>
      </c>
      <c r="P35" s="79">
        <v>0</v>
      </c>
      <c r="Q35" s="33" t="s">
        <v>65</v>
      </c>
      <c r="R35" s="80">
        <f>INT((0.25*(INT(P30+0.5))+72)+0.5)</f>
        <v>72</v>
      </c>
      <c r="S35" s="33" t="s">
        <v>86</v>
      </c>
      <c r="T35" s="81">
        <f>IF((P35-R35)&lt;0,0,((INT(P35+0.5))-R35))</f>
        <v>0</v>
      </c>
      <c r="U35" s="82"/>
      <c r="V35" s="83"/>
    </row>
    <row r="36" spans="2:22" ht="12" customHeight="1">
      <c r="B36" s="4"/>
      <c r="C36" s="5"/>
      <c r="D36" s="74" t="s">
        <v>91</v>
      </c>
      <c r="F36" s="4"/>
      <c r="G36" s="33"/>
      <c r="H36" s="167">
        <f>(ROUND(F29,0)*((2*ROUND(J33,0))+(ROUND(J34,0))+(2*ROUND(J35,0)))/6)</f>
        <v>0</v>
      </c>
      <c r="I36" s="168"/>
      <c r="J36" s="154"/>
      <c r="K36" s="4"/>
      <c r="L36" s="33"/>
      <c r="M36" s="167">
        <f>(ROUND(K29,0)*((2*ROUND(O33,0))+(ROUND(O34,0))+(2*ROUND(O35,0)))/6)</f>
        <v>0</v>
      </c>
      <c r="N36" s="168"/>
      <c r="O36" s="154"/>
      <c r="P36" s="4"/>
      <c r="Q36" s="33"/>
      <c r="R36" s="167">
        <f>(ROUND(P29,0)*((2*ROUND(T33,0))+(ROUND(T34,0))+(2*ROUND(T35,0)))/6)</f>
        <v>0</v>
      </c>
      <c r="S36" s="168"/>
      <c r="T36" s="154"/>
      <c r="U36" s="76"/>
      <c r="V36" s="77"/>
    </row>
    <row r="37" spans="2:22" ht="7.5" customHeight="1">
      <c r="B37" s="4"/>
      <c r="C37" s="5"/>
      <c r="D37" s="178" t="s">
        <v>92</v>
      </c>
      <c r="E37" s="179"/>
      <c r="F37" s="4"/>
      <c r="G37" s="33"/>
      <c r="H37" s="84"/>
      <c r="I37" s="33"/>
      <c r="J37" s="5"/>
      <c r="K37" s="4"/>
      <c r="L37" s="33"/>
      <c r="M37" s="84"/>
      <c r="N37" s="33"/>
      <c r="O37" s="5"/>
      <c r="P37" s="4"/>
      <c r="Q37" s="33"/>
      <c r="R37" s="84"/>
      <c r="S37" s="33"/>
      <c r="T37" s="7"/>
      <c r="U37" s="7"/>
      <c r="V37" s="5"/>
    </row>
    <row r="38" spans="2:22" ht="16.5" customHeight="1">
      <c r="B38" s="4"/>
      <c r="C38" s="5"/>
      <c r="D38" s="72" t="s">
        <v>93</v>
      </c>
      <c r="E38" s="5"/>
      <c r="F38" s="4"/>
      <c r="G38" s="33"/>
      <c r="H38" s="84"/>
      <c r="I38" s="33"/>
      <c r="J38" s="5"/>
      <c r="K38" s="4"/>
      <c r="L38" s="33"/>
      <c r="M38" s="84"/>
      <c r="N38" s="33"/>
      <c r="O38" s="5"/>
      <c r="P38" s="4"/>
      <c r="Q38" s="33"/>
      <c r="R38" s="84"/>
      <c r="S38" s="33"/>
      <c r="T38" s="7"/>
      <c r="U38" s="7"/>
      <c r="V38" s="5"/>
    </row>
    <row r="39" spans="2:22" ht="13.5" customHeight="1">
      <c r="B39" s="4"/>
      <c r="C39" s="5"/>
      <c r="D39" s="74" t="s">
        <v>94</v>
      </c>
      <c r="F39" s="75">
        <v>0</v>
      </c>
      <c r="G39" s="33" t="s">
        <v>58</v>
      </c>
      <c r="H39" s="84"/>
      <c r="I39" s="33"/>
      <c r="J39" s="5"/>
      <c r="K39" s="75">
        <v>0</v>
      </c>
      <c r="L39" s="33" t="s">
        <v>58</v>
      </c>
      <c r="M39" s="84"/>
      <c r="N39" s="33"/>
      <c r="O39" s="5"/>
      <c r="P39" s="75">
        <v>0</v>
      </c>
      <c r="Q39" s="33" t="s">
        <v>58</v>
      </c>
      <c r="R39" s="84"/>
      <c r="S39" s="33"/>
      <c r="T39" s="7"/>
      <c r="U39" s="7"/>
      <c r="V39" s="5"/>
    </row>
    <row r="40" spans="2:22" ht="12.75" customHeight="1">
      <c r="B40" s="4"/>
      <c r="C40" s="5"/>
      <c r="D40" s="74" t="s">
        <v>95</v>
      </c>
      <c r="F40" s="75">
        <v>0</v>
      </c>
      <c r="G40" s="33" t="s">
        <v>58</v>
      </c>
      <c r="H40" s="84"/>
      <c r="I40" s="33"/>
      <c r="J40" s="5"/>
      <c r="K40" s="75">
        <v>0</v>
      </c>
      <c r="L40" s="33" t="s">
        <v>58</v>
      </c>
      <c r="M40" s="84"/>
      <c r="N40" s="33"/>
      <c r="O40" s="5"/>
      <c r="P40" s="75">
        <v>0</v>
      </c>
      <c r="Q40" s="33" t="s">
        <v>58</v>
      </c>
      <c r="R40" s="84"/>
      <c r="S40" s="33"/>
      <c r="T40" s="7"/>
      <c r="U40" s="7"/>
      <c r="V40" s="5"/>
    </row>
    <row r="41" spans="2:22" ht="12.75" customHeight="1">
      <c r="B41" s="4"/>
      <c r="C41" s="5"/>
      <c r="D41" s="74" t="s">
        <v>96</v>
      </c>
      <c r="F41" s="4">
        <v>0.5</v>
      </c>
      <c r="G41" s="33" t="s">
        <v>86</v>
      </c>
      <c r="H41" s="153">
        <f>INT(F39+0.5)*INT(F40+0.5)*0.5</f>
        <v>0</v>
      </c>
      <c r="I41" s="175"/>
      <c r="J41" s="176"/>
      <c r="K41" s="4">
        <v>0.5</v>
      </c>
      <c r="L41" s="33" t="s">
        <v>86</v>
      </c>
      <c r="M41" s="167">
        <f>INT(K39+0.5)*INT(K40+0.5)*0.5</f>
        <v>0</v>
      </c>
      <c r="N41" s="168"/>
      <c r="O41" s="177"/>
      <c r="P41" s="4">
        <v>0.5</v>
      </c>
      <c r="Q41" s="33" t="s">
        <v>86</v>
      </c>
      <c r="R41" s="167">
        <f>INT(P39+0.5)*INT(P40+0.5)*0.5</f>
        <v>0</v>
      </c>
      <c r="S41" s="168"/>
      <c r="T41" s="177"/>
      <c r="U41" s="76"/>
      <c r="V41" s="77"/>
    </row>
    <row r="42" spans="2:22" ht="15">
      <c r="B42" s="4"/>
      <c r="C42" s="5"/>
      <c r="D42" s="180" t="s">
        <v>97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62"/>
      <c r="U42" s="76"/>
      <c r="V42" s="77"/>
    </row>
    <row r="43" spans="2:22" ht="15">
      <c r="B43" s="4"/>
      <c r="C43" s="5"/>
      <c r="D43" s="78" t="s">
        <v>87</v>
      </c>
      <c r="F43" s="4"/>
      <c r="G43" s="33"/>
      <c r="H43" s="84"/>
      <c r="I43" s="33"/>
      <c r="J43" s="5"/>
      <c r="K43" s="4"/>
      <c r="L43" s="33"/>
      <c r="M43" s="84"/>
      <c r="N43" s="33"/>
      <c r="O43" s="5"/>
      <c r="P43" s="4"/>
      <c r="Q43" s="33"/>
      <c r="R43" s="84"/>
      <c r="S43" s="33"/>
      <c r="T43" s="7"/>
      <c r="U43" s="7"/>
      <c r="V43" s="5"/>
    </row>
    <row r="44" spans="2:22" ht="13.5" customHeight="1">
      <c r="B44" s="4"/>
      <c r="C44" s="5"/>
      <c r="D44" s="78" t="s">
        <v>98</v>
      </c>
      <c r="F44" s="79">
        <v>98</v>
      </c>
      <c r="G44" s="33" t="s">
        <v>65</v>
      </c>
      <c r="H44" s="80">
        <f>INT((0.75*(INT(F40+0.5))+55)+0.5)</f>
        <v>55</v>
      </c>
      <c r="I44" s="33" t="s">
        <v>86</v>
      </c>
      <c r="J44" s="81">
        <f>IF((F44-H44)&lt;0,0,((INT(F44+0.5))-H44))</f>
        <v>43</v>
      </c>
      <c r="K44" s="79">
        <v>0</v>
      </c>
      <c r="L44" s="33" t="s">
        <v>65</v>
      </c>
      <c r="M44" s="80">
        <f>INT((0.75*(INT(K40+0.5))+55)+0.5)</f>
        <v>55</v>
      </c>
      <c r="N44" s="33" t="s">
        <v>86</v>
      </c>
      <c r="O44" s="81">
        <f>IF((K44-M44)&lt;0,0,((INT(K44+0.5))-M44))</f>
        <v>0</v>
      </c>
      <c r="P44" s="79">
        <v>0</v>
      </c>
      <c r="Q44" s="33" t="s">
        <v>65</v>
      </c>
      <c r="R44" s="80">
        <f>INT((0.75*(INT(P40+0.5))+55)+0.5)</f>
        <v>55</v>
      </c>
      <c r="S44" s="33" t="s">
        <v>86</v>
      </c>
      <c r="T44" s="81">
        <f>IF((P44-R44)&lt;0,0,((INT(P44+0.5))-R44))</f>
        <v>0</v>
      </c>
      <c r="U44" s="82"/>
      <c r="V44" s="83"/>
    </row>
    <row r="45" spans="2:22" ht="12" customHeight="1">
      <c r="B45" s="4"/>
      <c r="C45" s="5"/>
      <c r="D45" s="78" t="s">
        <v>99</v>
      </c>
      <c r="F45" s="79">
        <v>0</v>
      </c>
      <c r="G45" s="33" t="s">
        <v>65</v>
      </c>
      <c r="H45" s="80">
        <f>INT((0.5*(INT(F40+0.5))+60)+0.5)</f>
        <v>60</v>
      </c>
      <c r="I45" s="33" t="s">
        <v>86</v>
      </c>
      <c r="J45" s="81">
        <f>IF((F45-H45)&lt;0,0,((INT(F45+0.5))-H45))</f>
        <v>0</v>
      </c>
      <c r="K45" s="79">
        <v>0</v>
      </c>
      <c r="L45" s="33" t="s">
        <v>65</v>
      </c>
      <c r="M45" s="80">
        <f>INT((0.5*(INT(K40+0.5))+60)+0.5)</f>
        <v>60</v>
      </c>
      <c r="N45" s="33" t="s">
        <v>86</v>
      </c>
      <c r="O45" s="81">
        <f>IF((K45-M45)&lt;0,0,((INT(K45+0.5))-M45))</f>
        <v>0</v>
      </c>
      <c r="P45" s="79">
        <v>0</v>
      </c>
      <c r="Q45" s="33" t="s">
        <v>65</v>
      </c>
      <c r="R45" s="80">
        <f>INT((0.5*(INT(P40+0.5))+60)+0.5)</f>
        <v>60</v>
      </c>
      <c r="S45" s="33" t="s">
        <v>86</v>
      </c>
      <c r="T45" s="81">
        <f>IF((P45-R45)&lt;0,0,((INT(P45+0.5))-R45))</f>
        <v>0</v>
      </c>
      <c r="U45" s="82"/>
      <c r="V45" s="83"/>
    </row>
    <row r="46" spans="2:22" ht="13.5" customHeight="1">
      <c r="B46" s="4"/>
      <c r="C46" s="5"/>
      <c r="D46" s="78" t="s">
        <v>100</v>
      </c>
      <c r="F46" s="79">
        <v>0</v>
      </c>
      <c r="G46" s="33" t="s">
        <v>65</v>
      </c>
      <c r="H46" s="80">
        <f>INT((0.25*(INT(F40+0.5))+60)+0.5)</f>
        <v>60</v>
      </c>
      <c r="I46" s="33" t="s">
        <v>86</v>
      </c>
      <c r="J46" s="81">
        <f>IF((F46-H46)&lt;0,0,((INT(F46+0.5))-H46))</f>
        <v>0</v>
      </c>
      <c r="K46" s="79">
        <v>0</v>
      </c>
      <c r="L46" s="33" t="s">
        <v>65</v>
      </c>
      <c r="M46" s="80">
        <f>INT((0.25*(INT(K40+0.5))+60)+0.5)</f>
        <v>60</v>
      </c>
      <c r="N46" s="33" t="s">
        <v>86</v>
      </c>
      <c r="O46" s="81">
        <f>IF((K46-M46)&lt;0,0,((INT(K46+0.5))-M46))</f>
        <v>0</v>
      </c>
      <c r="P46" s="79">
        <v>0</v>
      </c>
      <c r="Q46" s="33" t="s">
        <v>65</v>
      </c>
      <c r="R46" s="80">
        <f>INT((0.25*(INT(P40+0.5))+60)+0.5)</f>
        <v>60</v>
      </c>
      <c r="S46" s="33" t="s">
        <v>86</v>
      </c>
      <c r="T46" s="81">
        <f>IF((P46-R46)&lt;0,0,((INT(P46+0.5))-R46))</f>
        <v>0</v>
      </c>
      <c r="U46" s="82"/>
      <c r="V46" s="83"/>
    </row>
    <row r="47" spans="2:22" ht="12" customHeight="1">
      <c r="B47" s="4"/>
      <c r="C47" s="5"/>
      <c r="D47" s="74" t="s">
        <v>101</v>
      </c>
      <c r="F47" s="4"/>
      <c r="G47" s="5"/>
      <c r="H47" s="167">
        <f>(ROUND(F39,0)*((2*ROUND(J44,0))+(ROUND(J45,0))+(2*ROUND(J46,0)))/6)</f>
        <v>0</v>
      </c>
      <c r="I47" s="168"/>
      <c r="J47" s="154"/>
      <c r="K47" s="85"/>
      <c r="L47" s="33"/>
      <c r="M47" s="167">
        <f>(ROUND(K39,0)*((2*ROUND(O44,0))+(ROUND(O45,0))+(2*ROUND(O46,0)))/6)</f>
        <v>0</v>
      </c>
      <c r="N47" s="168"/>
      <c r="O47" s="154"/>
      <c r="P47" s="85"/>
      <c r="Q47" s="33"/>
      <c r="R47" s="167">
        <f>(ROUND(P39,0)*((2*ROUND(T44,0))+(ROUND(T45,0))+(2*ROUND(T46,0)))/6)</f>
        <v>0</v>
      </c>
      <c r="S47" s="168"/>
      <c r="T47" s="154"/>
      <c r="U47" s="76"/>
      <c r="V47" s="77"/>
    </row>
    <row r="48" spans="2:22" ht="6.75" customHeight="1">
      <c r="B48" s="4"/>
      <c r="C48" s="5"/>
      <c r="D48" s="165"/>
      <c r="E48" s="166"/>
      <c r="F48" s="4"/>
      <c r="G48" s="5"/>
      <c r="H48" s="5"/>
      <c r="I48" s="5"/>
      <c r="J48" s="5"/>
      <c r="K48" s="4"/>
      <c r="L48" s="5"/>
      <c r="M48" s="5"/>
      <c r="N48" s="5"/>
      <c r="O48" s="5"/>
      <c r="P48" s="4"/>
      <c r="Q48" s="5"/>
      <c r="R48" s="5"/>
      <c r="S48" s="5"/>
      <c r="T48" s="7"/>
      <c r="U48" s="7"/>
      <c r="V48" s="5"/>
    </row>
    <row r="49" spans="2:22" ht="14.25" customHeight="1">
      <c r="B49" s="4"/>
      <c r="C49" s="5"/>
      <c r="D49" s="4" t="s">
        <v>102</v>
      </c>
      <c r="F49" s="78"/>
      <c r="G49" s="167">
        <f>H31+H36+H41+H47</f>
        <v>0</v>
      </c>
      <c r="H49" s="168"/>
      <c r="I49" s="169"/>
      <c r="J49" s="34"/>
      <c r="K49" s="86"/>
      <c r="L49" s="167">
        <f>M31+M36+M41+M47</f>
        <v>0</v>
      </c>
      <c r="M49" s="168"/>
      <c r="N49" s="169"/>
      <c r="O49" s="34"/>
      <c r="P49" s="86"/>
      <c r="Q49" s="167">
        <f>R31+R36+R41+R47</f>
        <v>0</v>
      </c>
      <c r="R49" s="168"/>
      <c r="S49" s="169"/>
      <c r="T49" s="7"/>
      <c r="U49" s="7"/>
      <c r="V49" s="5"/>
    </row>
    <row r="50" spans="2:22" ht="12.75" customHeight="1">
      <c r="B50" s="4"/>
      <c r="C50" s="5"/>
      <c r="D50" s="87" t="s">
        <v>103</v>
      </c>
      <c r="F50" s="78"/>
      <c r="G50" s="170">
        <f>IF(((ROUND((G49/100)/10000,4)))&gt;0.5161,"ERROR",(ROUND((G49/100)/10000,4)))</f>
        <v>0</v>
      </c>
      <c r="H50" s="171"/>
      <c r="I50" s="172"/>
      <c r="J50" s="34"/>
      <c r="K50" s="86"/>
      <c r="L50" s="170">
        <f>IF(((ROUND((L49/100)/10000,4)))&gt;0.5161,"ERROR",(ROUND((L49/100)/10000,4)))</f>
        <v>0</v>
      </c>
      <c r="M50" s="171"/>
      <c r="N50" s="172"/>
      <c r="O50" s="34"/>
      <c r="P50" s="86"/>
      <c r="Q50" s="170">
        <f>IF(((ROUND((Q49/100)/10000,4)))&gt;0.5161,"ERROR",(ROUND((Q49/100)/10000,4)))</f>
        <v>0</v>
      </c>
      <c r="R50" s="171"/>
      <c r="S50" s="172"/>
      <c r="T50" s="7"/>
      <c r="U50" s="7"/>
      <c r="V50" s="5"/>
    </row>
    <row r="51" spans="2:22" ht="12" customHeight="1">
      <c r="B51" s="4"/>
      <c r="C51" s="5"/>
      <c r="D51" s="161" t="s">
        <v>104</v>
      </c>
      <c r="E51" s="162"/>
      <c r="F51" s="4"/>
      <c r="G51" s="34"/>
      <c r="H51" s="34"/>
      <c r="I51" s="34"/>
      <c r="J51" s="34"/>
      <c r="K51" s="86"/>
      <c r="L51" s="34"/>
      <c r="M51" s="34"/>
      <c r="N51" s="34"/>
      <c r="O51" s="34"/>
      <c r="P51" s="86"/>
      <c r="Q51" s="34"/>
      <c r="R51" s="34"/>
      <c r="S51" s="34"/>
      <c r="T51" s="7"/>
      <c r="U51" s="7"/>
      <c r="V51" s="5"/>
    </row>
    <row r="52" spans="2:22" ht="12.75" customHeight="1">
      <c r="B52" s="4"/>
      <c r="C52" s="5"/>
      <c r="D52" s="88" t="s">
        <v>105</v>
      </c>
      <c r="F52" s="4"/>
      <c r="G52" s="34"/>
      <c r="H52" s="163">
        <v>0</v>
      </c>
      <c r="I52" s="164"/>
      <c r="J52" s="34"/>
      <c r="K52" s="86"/>
      <c r="L52" s="34"/>
      <c r="M52" s="163">
        <v>0</v>
      </c>
      <c r="N52" s="164"/>
      <c r="O52" s="34"/>
      <c r="P52" s="86"/>
      <c r="Q52" s="34"/>
      <c r="R52" s="163">
        <v>0</v>
      </c>
      <c r="S52" s="164"/>
      <c r="T52" s="7"/>
      <c r="U52" s="7"/>
      <c r="V52" s="5"/>
    </row>
    <row r="53" spans="2:22" ht="12.75" customHeight="1">
      <c r="B53" s="4"/>
      <c r="C53" s="5"/>
      <c r="D53" s="88" t="s">
        <v>106</v>
      </c>
      <c r="F53" s="4"/>
      <c r="G53" s="34"/>
      <c r="H53" s="153">
        <f>IF((INT(F29+0.5)+INT(H52+0.5))&gt;2160,"ERROR",(INT(F29+0.5)+INT(H52+0.5)))</f>
        <v>0</v>
      </c>
      <c r="I53" s="154"/>
      <c r="J53" s="34"/>
      <c r="K53" s="86"/>
      <c r="L53" s="34"/>
      <c r="M53" s="153">
        <f>IF((INT(K29+0.5)+INT(M52+0.5))&gt;2160,"ERROR",(INT(K29+0.5)+INT(M52+0.5)))</f>
        <v>0</v>
      </c>
      <c r="N53" s="154"/>
      <c r="O53" s="34"/>
      <c r="P53" s="86"/>
      <c r="Q53" s="34"/>
      <c r="R53" s="153">
        <f>IF((INT(P29+0.5)+INT(R52+0.5))&gt;2160,"ERROR",(INT(P29+0.5)+INT(R52+0.5)))</f>
        <v>0</v>
      </c>
      <c r="S53" s="154"/>
      <c r="T53" s="7"/>
      <c r="U53" s="7"/>
      <c r="V53" s="5"/>
    </row>
    <row r="54" spans="2:22" ht="12" customHeight="1">
      <c r="B54" s="4"/>
      <c r="C54" s="5"/>
      <c r="D54" s="74" t="s">
        <v>107</v>
      </c>
      <c r="F54" s="4"/>
      <c r="G54" s="34"/>
      <c r="H54" s="153">
        <f>ROUND(0.8*H53,0)</f>
        <v>0</v>
      </c>
      <c r="I54" s="154"/>
      <c r="J54" s="34"/>
      <c r="K54" s="86"/>
      <c r="L54" s="34"/>
      <c r="M54" s="153">
        <f>ROUND(0.8*M53,0)</f>
        <v>0</v>
      </c>
      <c r="N54" s="154"/>
      <c r="O54" s="34"/>
      <c r="P54" s="86"/>
      <c r="Q54" s="34"/>
      <c r="R54" s="153">
        <f>ROUND(0.8*R53,0)</f>
        <v>0</v>
      </c>
      <c r="S54" s="154"/>
      <c r="T54" s="7"/>
      <c r="U54" s="7"/>
      <c r="V54" s="5"/>
    </row>
    <row r="55" spans="2:22" ht="4.5" customHeight="1">
      <c r="B55" s="4"/>
      <c r="C55" s="5"/>
      <c r="D55" s="49"/>
      <c r="E55" s="50"/>
      <c r="F55" s="49"/>
      <c r="G55" s="9"/>
      <c r="H55" s="9"/>
      <c r="I55" s="9"/>
      <c r="J55" s="9"/>
      <c r="K55" s="49"/>
      <c r="L55" s="9"/>
      <c r="M55" s="9"/>
      <c r="N55" s="9"/>
      <c r="O55" s="9"/>
      <c r="P55" s="49"/>
      <c r="Q55" s="9"/>
      <c r="R55" s="9"/>
      <c r="S55" s="9"/>
      <c r="T55" s="50"/>
      <c r="U55" s="7"/>
      <c r="V55" s="5"/>
    </row>
    <row r="56" spans="2:21" ht="18.75" customHeight="1">
      <c r="B56" s="4"/>
      <c r="C56" s="5"/>
      <c r="D56" s="5"/>
      <c r="E56" s="5"/>
      <c r="F56" s="89" t="s">
        <v>108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7"/>
    </row>
    <row r="57" spans="2:22" ht="15.75">
      <c r="B57" s="4"/>
      <c r="C57" s="5"/>
      <c r="D57" s="5"/>
      <c r="E57" s="90" t="s">
        <v>109</v>
      </c>
      <c r="F57" s="155">
        <f>FRONTE!E7</f>
        <v>0</v>
      </c>
      <c r="G57" s="156"/>
      <c r="H57" s="156"/>
      <c r="I57" s="156"/>
      <c r="J57" s="156"/>
      <c r="K57" s="156"/>
      <c r="L57" s="156"/>
      <c r="M57" s="157"/>
      <c r="N57" s="84" t="s">
        <v>110</v>
      </c>
      <c r="O57" s="5"/>
      <c r="P57" s="5"/>
      <c r="Q57" s="5"/>
      <c r="R57" s="158">
        <f>FRONTE!G12</f>
        <v>0</v>
      </c>
      <c r="S57" s="159"/>
      <c r="T57" s="160"/>
      <c r="U57" s="91"/>
      <c r="V57" s="92"/>
    </row>
    <row r="58" spans="2:22" ht="15" customHeight="1">
      <c r="B58" s="4"/>
      <c r="C58" s="5"/>
      <c r="D58" s="5"/>
      <c r="E58" s="90" t="s">
        <v>111</v>
      </c>
      <c r="F58" s="155">
        <f>FRONTE!E9</f>
        <v>0</v>
      </c>
      <c r="G58" s="156"/>
      <c r="H58" s="156"/>
      <c r="I58" s="156"/>
      <c r="J58" s="156"/>
      <c r="K58" s="156"/>
      <c r="L58" s="156"/>
      <c r="M58" s="157"/>
      <c r="N58" s="10" t="s">
        <v>112</v>
      </c>
      <c r="O58" s="5"/>
      <c r="P58" s="5"/>
      <c r="Q58" s="5"/>
      <c r="R58" s="158">
        <f>FRONTE!E12</f>
        <v>0</v>
      </c>
      <c r="S58" s="159"/>
      <c r="T58" s="160"/>
      <c r="U58" s="91"/>
      <c r="V58" s="92"/>
    </row>
    <row r="59" spans="2:22" ht="16.5" customHeight="1">
      <c r="B59" s="4"/>
      <c r="C59" s="5"/>
      <c r="D59" s="5"/>
      <c r="E59" s="90" t="s">
        <v>113</v>
      </c>
      <c r="F59" s="143">
        <f>FRONTE!E8</f>
        <v>0</v>
      </c>
      <c r="G59" s="144"/>
      <c r="H59" s="144"/>
      <c r="I59" s="144"/>
      <c r="J59" s="145"/>
      <c r="K59" s="34" t="s">
        <v>114</v>
      </c>
      <c r="L59" s="34"/>
      <c r="M59" s="34"/>
      <c r="N59" s="5"/>
      <c r="O59" s="5"/>
      <c r="P59" s="146">
        <f>FRONTE!J7</f>
        <v>0</v>
      </c>
      <c r="Q59" s="147"/>
      <c r="R59" s="147"/>
      <c r="S59" s="147"/>
      <c r="T59" s="148"/>
      <c r="U59" s="93"/>
      <c r="V59" s="94"/>
    </row>
    <row r="60" spans="2:21" ht="19.5" customHeight="1">
      <c r="B60" s="4"/>
      <c r="C60" s="5"/>
      <c r="D60" s="95" t="s">
        <v>18</v>
      </c>
      <c r="E60" s="96">
        <f>FRONTE!D13</f>
        <v>0</v>
      </c>
      <c r="F60" s="12" t="s">
        <v>19</v>
      </c>
      <c r="G60" s="149">
        <f>FRONTE!K47</f>
        <v>0</v>
      </c>
      <c r="H60" s="150"/>
      <c r="I60" s="150"/>
      <c r="J60" s="151"/>
      <c r="K60" s="5" t="s">
        <v>115</v>
      </c>
      <c r="L60" s="5"/>
      <c r="M60" s="5"/>
      <c r="N60" s="5"/>
      <c r="O60" s="5"/>
      <c r="P60" s="5"/>
      <c r="Q60" s="5"/>
      <c r="R60" s="5"/>
      <c r="S60" s="5"/>
      <c r="T60" s="5"/>
      <c r="U60" s="7"/>
    </row>
    <row r="61" spans="2:21" ht="12.75" customHeight="1">
      <c r="B61" s="4"/>
      <c r="C61" s="5"/>
      <c r="D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7"/>
    </row>
    <row r="62" spans="2:21" ht="12" customHeight="1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7"/>
    </row>
    <row r="63" spans="2:21" ht="10.5" customHeight="1">
      <c r="B63" s="4"/>
      <c r="C63" s="5"/>
      <c r="D63" s="5"/>
      <c r="E63" s="6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7"/>
    </row>
    <row r="64" spans="2:22" ht="18">
      <c r="B64" s="4"/>
      <c r="C64" s="5"/>
      <c r="D64" s="5"/>
      <c r="E64" s="152" t="s">
        <v>118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97"/>
      <c r="V64" s="98"/>
    </row>
    <row r="65" spans="2:21" ht="11.25" customHeight="1">
      <c r="B65" s="4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50"/>
    </row>
  </sheetData>
  <sheetProtection/>
  <protectedRanges>
    <protectedRange sqref="C4:C8" name="Intervallo23"/>
    <protectedRange sqref="G60:I60" name="Intervallo21_1"/>
    <protectedRange sqref="P59:T59" name="Intervallo19_1"/>
    <protectedRange sqref="R57:T58" name="Intervallo17_1"/>
    <protectedRange sqref="H52:S52" name="Intervallo15_1"/>
    <protectedRange sqref="K44:K46" name="Intervallo13_1"/>
    <protectedRange sqref="P39:P40" name="Intervallo11_1"/>
    <protectedRange sqref="F39:F40" name="Intervallo9_1"/>
    <protectedRange sqref="K33:K35" name="Intervallo7_1"/>
    <protectedRange sqref="P29:P30" name="Intervallo5_1"/>
    <protectedRange sqref="F29:F30" name="Intervallo3_1"/>
    <protectedRange password="8061" sqref="C4:C8" name="Intervallo1_1"/>
    <protectedRange sqref="Q10:S18" name="Intervallo2_1"/>
    <protectedRange sqref="K29:K30" name="Intervallo4_1"/>
    <protectedRange sqref="F33:F35" name="Intervallo6_1"/>
    <protectedRange sqref="P33:P35" name="Intervallo8_1"/>
    <protectedRange sqref="K39:K40" name="Intervallo10_1"/>
    <protectedRange sqref="F44:F46" name="Intervallo12_1"/>
    <protectedRange sqref="P44:P46" name="Intervallo14_1"/>
    <protectedRange sqref="F57:M58" name="Intervallo16_1"/>
    <protectedRange sqref="F59:J59" name="Intervallo18_1"/>
    <protectedRange sqref="D60" name="Intervallo20_1"/>
    <protectedRange sqref="E60" name="Intervallo22_1"/>
  </protectedRanges>
  <mergeCells count="48">
    <mergeCell ref="D24:G24"/>
    <mergeCell ref="I24:T24"/>
    <mergeCell ref="C3:K3"/>
    <mergeCell ref="C9:N9"/>
    <mergeCell ref="D22:E22"/>
    <mergeCell ref="D23:G23"/>
    <mergeCell ref="I23:T23"/>
    <mergeCell ref="H47:J47"/>
    <mergeCell ref="M47:O47"/>
    <mergeCell ref="R47:T47"/>
    <mergeCell ref="D25:G25"/>
    <mergeCell ref="I25:T25"/>
    <mergeCell ref="H31:J31"/>
    <mergeCell ref="M31:O31"/>
    <mergeCell ref="R31:T31"/>
    <mergeCell ref="H36:J36"/>
    <mergeCell ref="M36:O36"/>
    <mergeCell ref="R36:T36"/>
    <mergeCell ref="D37:E37"/>
    <mergeCell ref="H41:J41"/>
    <mergeCell ref="M41:O41"/>
    <mergeCell ref="R41:T41"/>
    <mergeCell ref="D42:T42"/>
    <mergeCell ref="D48:E48"/>
    <mergeCell ref="G49:I49"/>
    <mergeCell ref="L49:N49"/>
    <mergeCell ref="Q49:S49"/>
    <mergeCell ref="G50:I50"/>
    <mergeCell ref="L50:N50"/>
    <mergeCell ref="Q50:S50"/>
    <mergeCell ref="D51:E51"/>
    <mergeCell ref="H52:I52"/>
    <mergeCell ref="M52:N52"/>
    <mergeCell ref="R52:S52"/>
    <mergeCell ref="H53:I53"/>
    <mergeCell ref="M53:N53"/>
    <mergeCell ref="R53:S53"/>
    <mergeCell ref="F59:J59"/>
    <mergeCell ref="P59:T59"/>
    <mergeCell ref="G60:J60"/>
    <mergeCell ref="E64:T64"/>
    <mergeCell ref="H54:I54"/>
    <mergeCell ref="M54:N54"/>
    <mergeCell ref="R54:S54"/>
    <mergeCell ref="F57:M57"/>
    <mergeCell ref="R57:T57"/>
    <mergeCell ref="F58:M58"/>
    <mergeCell ref="R58:T58"/>
  </mergeCells>
  <printOptions/>
  <pageMargins left="0" right="0" top="0.5905511811023623" bottom="0.5905511811023623" header="0" footer="0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2015-01-24T14:44:14Z</cp:lastPrinted>
  <dcterms:created xsi:type="dcterms:W3CDTF">2015-01-24T13:07:12Z</dcterms:created>
  <dcterms:modified xsi:type="dcterms:W3CDTF">2015-01-26T11:03:10Z</dcterms:modified>
  <cp:category/>
  <cp:version/>
  <cp:contentType/>
  <cp:contentStatus/>
</cp:coreProperties>
</file>